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 activeTab="1"/>
  </bookViews>
  <sheets>
    <sheet name="Hoja1" sheetId="4" r:id="rId1"/>
    <sheet name="hoja 2" sheetId="6" r:id="rId2"/>
  </sheets>
  <calcPr calcId="152511"/>
</workbook>
</file>

<file path=xl/calcChain.xml><?xml version="1.0" encoding="utf-8"?>
<calcChain xmlns="http://schemas.openxmlformats.org/spreadsheetml/2006/main">
  <c r="C33" i="4" l="1"/>
  <c r="C67" i="4"/>
  <c r="E62" i="4"/>
  <c r="C80" i="4"/>
  <c r="C79" i="4"/>
  <c r="C78" i="4"/>
  <c r="C65" i="4"/>
  <c r="E57" i="4"/>
  <c r="C57" i="4" s="1"/>
  <c r="C60" i="4"/>
  <c r="D51" i="4"/>
  <c r="D50" i="4"/>
  <c r="C55" i="4"/>
  <c r="D38" i="4"/>
  <c r="C39" i="4"/>
  <c r="C38" i="4" s="1"/>
  <c r="C36" i="4"/>
  <c r="C68" i="4"/>
  <c r="C74" i="4"/>
  <c r="C75" i="4"/>
  <c r="C70" i="4"/>
  <c r="C71" i="4"/>
  <c r="C72" i="4"/>
  <c r="C73" i="4"/>
  <c r="C76" i="4"/>
  <c r="C77" i="4"/>
  <c r="C69" i="4"/>
  <c r="C53" i="4"/>
  <c r="C44" i="4"/>
  <c r="C43" i="4"/>
  <c r="E25" i="4"/>
  <c r="C18" i="4"/>
  <c r="C19" i="4"/>
  <c r="C20" i="4"/>
  <c r="E40" i="6"/>
  <c r="C85" i="4"/>
  <c r="C84" i="4"/>
  <c r="C82" i="4" s="1"/>
  <c r="C83" i="4"/>
  <c r="C59" i="4"/>
  <c r="C58" i="4"/>
  <c r="C54" i="4"/>
  <c r="C51" i="4" s="1"/>
  <c r="C52" i="4"/>
  <c r="C48" i="4"/>
  <c r="C46" i="4"/>
  <c r="C45" i="4"/>
  <c r="C47" i="4"/>
  <c r="C22" i="4"/>
  <c r="C21" i="4"/>
  <c r="C23" i="4"/>
  <c r="C27" i="4"/>
  <c r="C28" i="4"/>
  <c r="C29" i="4"/>
  <c r="C30" i="4"/>
  <c r="C31" i="4"/>
  <c r="C35" i="4"/>
  <c r="C34" i="4"/>
  <c r="C41" i="4"/>
  <c r="C42" i="4"/>
  <c r="C32" i="4"/>
  <c r="E24" i="4"/>
  <c r="E22" i="6"/>
  <c r="E23" i="6"/>
  <c r="E21" i="6"/>
  <c r="E10" i="6"/>
  <c r="E9" i="6" s="1"/>
  <c r="E8" i="6" s="1"/>
  <c r="E11" i="6"/>
  <c r="E82" i="4"/>
  <c r="C63" i="4"/>
  <c r="C62" i="4" s="1"/>
  <c r="D82" i="4"/>
  <c r="C40" i="4"/>
  <c r="C26" i="4"/>
  <c r="C11" i="4"/>
  <c r="C24" i="4"/>
  <c r="C12" i="4"/>
  <c r="C25" i="4" s="1"/>
  <c r="C13" i="4"/>
  <c r="C14" i="4"/>
  <c r="C16" i="4"/>
  <c r="C17" i="4"/>
  <c r="C10" i="4"/>
  <c r="C9" i="4" s="1"/>
  <c r="C8" i="4" s="1"/>
  <c r="E61" i="6"/>
  <c r="E60" i="6" s="1"/>
  <c r="E59" i="6" s="1"/>
  <c r="E30" i="6"/>
  <c r="E29" i="6"/>
  <c r="E33" i="6"/>
  <c r="E25" i="6"/>
  <c r="E16" i="6"/>
  <c r="E51" i="4"/>
  <c r="E50" i="4" s="1"/>
  <c r="C15" i="4"/>
  <c r="E44" i="6"/>
  <c r="D9" i="4"/>
  <c r="E39" i="6"/>
  <c r="E38" i="6" s="1"/>
  <c r="C64" i="4"/>
  <c r="D8" i="4"/>
  <c r="D7" i="4" s="1"/>
  <c r="D6" i="4" s="1"/>
  <c r="D87" i="4" s="1"/>
  <c r="E9" i="4"/>
  <c r="E8" i="4" s="1"/>
  <c r="E7" i="6" l="1"/>
  <c r="F7" i="6" s="1"/>
  <c r="C50" i="4"/>
  <c r="C7" i="4" s="1"/>
  <c r="C6" i="4" s="1"/>
  <c r="C87" i="4" s="1"/>
  <c r="E7" i="4"/>
  <c r="E6" i="4" s="1"/>
  <c r="E87" i="4" s="1"/>
</calcChain>
</file>

<file path=xl/sharedStrings.xml><?xml version="1.0" encoding="utf-8"?>
<sst xmlns="http://schemas.openxmlformats.org/spreadsheetml/2006/main" count="218" uniqueCount="209">
  <si>
    <t>CUADRO N°I</t>
  </si>
  <si>
    <t>MUNICIPALIDAD DE NOGOYA</t>
  </si>
  <si>
    <t>CODIFICACION</t>
  </si>
  <si>
    <t>IMPORTES</t>
  </si>
  <si>
    <t>TOTAL</t>
  </si>
  <si>
    <t>RECUR.S/AFECT</t>
  </si>
  <si>
    <t>RECUR.C/AFEC</t>
  </si>
  <si>
    <t>SEC.</t>
  </si>
  <si>
    <t>SECT.</t>
  </si>
  <si>
    <t>P.PR.</t>
  </si>
  <si>
    <t>SEC.SECT.P.P</t>
  </si>
  <si>
    <t>P.PARC-S.PAR</t>
  </si>
  <si>
    <t>I-</t>
  </si>
  <si>
    <t>I N G R E S O S</t>
  </si>
  <si>
    <t>INGRESOS CORRIENTES</t>
  </si>
  <si>
    <t xml:space="preserve">  EROGACIONES CORRIENTES</t>
  </si>
  <si>
    <t>I-I</t>
  </si>
  <si>
    <t>JURISDICCION MUNICIPAL</t>
  </si>
  <si>
    <t xml:space="preserve">    OPERACIONES</t>
  </si>
  <si>
    <t>I-I-I</t>
  </si>
  <si>
    <t>TASAS MUNICIPALES</t>
  </si>
  <si>
    <t xml:space="preserve">      PERSONAL</t>
  </si>
  <si>
    <t>I-I-I-1</t>
  </si>
  <si>
    <t>Tasa General Inmobiliaria</t>
  </si>
  <si>
    <t>I-2</t>
  </si>
  <si>
    <t xml:space="preserve">        PERSONAL PERMANENTE</t>
  </si>
  <si>
    <t>I-I-I-2</t>
  </si>
  <si>
    <t>Tasa por Insp. Sanitarias</t>
  </si>
  <si>
    <t>I-2-1</t>
  </si>
  <si>
    <t xml:space="preserve">         Remuneraciones</t>
  </si>
  <si>
    <t>I-I-I-3</t>
  </si>
  <si>
    <t>Tasa Obras Sanitarias</t>
  </si>
  <si>
    <t>I-2-2</t>
  </si>
  <si>
    <t xml:space="preserve">         Adicionales</t>
  </si>
  <si>
    <t>I-I-I-4</t>
  </si>
  <si>
    <t xml:space="preserve">         Sueldo Anual Complementario</t>
  </si>
  <si>
    <t>II</t>
  </si>
  <si>
    <t>INGRESOS DE CAPITAL</t>
  </si>
  <si>
    <t xml:space="preserve">         Contribuciones</t>
  </si>
  <si>
    <t>I-I-I-6</t>
  </si>
  <si>
    <t>Cementerio</t>
  </si>
  <si>
    <t>II-1</t>
  </si>
  <si>
    <t xml:space="preserve">        PERSONAL TRANSITORIO</t>
  </si>
  <si>
    <t>I-I-I-7</t>
  </si>
  <si>
    <t>II-2</t>
  </si>
  <si>
    <t>I-I-I-8</t>
  </si>
  <si>
    <t>I-I-I-9</t>
  </si>
  <si>
    <t>Vendedores Ambulantes</t>
  </si>
  <si>
    <t>I-I-I-10</t>
  </si>
  <si>
    <t>III</t>
  </si>
  <si>
    <t>FINANCIAMIENTO</t>
  </si>
  <si>
    <t>I-I-I-11</t>
  </si>
  <si>
    <t>III-1</t>
  </si>
  <si>
    <t>I-I-I-12</t>
  </si>
  <si>
    <t>Servicio Funebre</t>
  </si>
  <si>
    <t>III-2</t>
  </si>
  <si>
    <t>I-I-I-13</t>
  </si>
  <si>
    <t>Derecho por Actuaciones Adm.</t>
  </si>
  <si>
    <t>III-3</t>
  </si>
  <si>
    <t>I-I-I-14</t>
  </si>
  <si>
    <t>Fondo Municipal Accion Social</t>
  </si>
  <si>
    <t>I-I-I-15</t>
  </si>
  <si>
    <t>BIENES PREEXISTENTES</t>
  </si>
  <si>
    <t>Deudores por Tasas y Deu.Atras</t>
  </si>
  <si>
    <t xml:space="preserve">         ASIGNACIONES FAMILIARES</t>
  </si>
  <si>
    <t>I-I-I-17</t>
  </si>
  <si>
    <t>Recargo por Mora</t>
  </si>
  <si>
    <t>T O T A L E S</t>
  </si>
  <si>
    <t xml:space="preserve">         SERVICIOS EXTRAORDINARIOS</t>
  </si>
  <si>
    <t>I-I-I-18</t>
  </si>
  <si>
    <t>Multas por Faltas</t>
  </si>
  <si>
    <t xml:space="preserve">         ASISTENCIA SOCIAL AL PERSONAL</t>
  </si>
  <si>
    <t>I-I-I-19</t>
  </si>
  <si>
    <t>Registro de Titulo de Prop.</t>
  </si>
  <si>
    <t xml:space="preserve">     BIENES Y SERVICIOS NO PERSONALES</t>
  </si>
  <si>
    <t>I-I-I-20</t>
  </si>
  <si>
    <t xml:space="preserve">         BIENES DE CONSUMO</t>
  </si>
  <si>
    <t xml:space="preserve">         SERVICIOS NO PERSONALES</t>
  </si>
  <si>
    <t>I-I-I-23</t>
  </si>
  <si>
    <t>Multas Tributarias</t>
  </si>
  <si>
    <t xml:space="preserve">  INTERESES DE LA DEUDA</t>
  </si>
  <si>
    <t>I-I-I-24</t>
  </si>
  <si>
    <t>Registro de Conductor</t>
  </si>
  <si>
    <t xml:space="preserve">    INTERESES DE LA DEUDA</t>
  </si>
  <si>
    <t xml:space="preserve">      INTERESES DE LA DEUDA</t>
  </si>
  <si>
    <t xml:space="preserve">  TRANSFERENCIAS</t>
  </si>
  <si>
    <t>I-I-2</t>
  </si>
  <si>
    <t xml:space="preserve">    PARA FINANCIAR EROG. CTE.</t>
  </si>
  <si>
    <t>I-I-2-1</t>
  </si>
  <si>
    <t>Entrada Extraordinaria</t>
  </si>
  <si>
    <t>I-I-2-2</t>
  </si>
  <si>
    <t>Tasa Alumbrado</t>
  </si>
  <si>
    <t>I-I-2-3</t>
  </si>
  <si>
    <t xml:space="preserve">    PARA FINANCIAR EROG.DE CAPITAL</t>
  </si>
  <si>
    <t>I-I-2-4-1</t>
  </si>
  <si>
    <t>I-I-2-4-2</t>
  </si>
  <si>
    <t>DE OTRAS JURISDICCIONES</t>
  </si>
  <si>
    <t xml:space="preserve"> EROGACIONES DE CAPITAL</t>
  </si>
  <si>
    <t>COPARTICIPACIONES</t>
  </si>
  <si>
    <t xml:space="preserve">   INVERSION REAL</t>
  </si>
  <si>
    <t>I-2-1-1</t>
  </si>
  <si>
    <t>Coparticipaciones Nacionales</t>
  </si>
  <si>
    <t xml:space="preserve">     BIENES DE CAPITAL</t>
  </si>
  <si>
    <t>I-2-1-2</t>
  </si>
  <si>
    <t>Coparticipaciones Provinciales</t>
  </si>
  <si>
    <t>I-2-2-1</t>
  </si>
  <si>
    <t xml:space="preserve">     TRABAJOS PUBLICOS</t>
  </si>
  <si>
    <t>I-2-2-2</t>
  </si>
  <si>
    <t xml:space="preserve">        POR ADMINISTRACION DIRECTA</t>
  </si>
  <si>
    <t>Racionamiento</t>
  </si>
  <si>
    <t>Venta de Activos</t>
  </si>
  <si>
    <t xml:space="preserve">   INVERSION FINANCIERA</t>
  </si>
  <si>
    <t xml:space="preserve">     INVERSION FINANCIERA</t>
  </si>
  <si>
    <t xml:space="preserve">       APORTE DE CAPITAL</t>
  </si>
  <si>
    <t>Proveedores</t>
  </si>
  <si>
    <t xml:space="preserve">       PRESTAMOS</t>
  </si>
  <si>
    <t xml:space="preserve"> OTRAS EROGACIONES</t>
  </si>
  <si>
    <t xml:space="preserve">   AMORTIZACION DE LA DEUDA</t>
  </si>
  <si>
    <t xml:space="preserve">     AMORTIZACION DE LA DEUDA</t>
  </si>
  <si>
    <t>Explotación Terminal Omnibus</t>
  </si>
  <si>
    <t>Derecho de Edificación</t>
  </si>
  <si>
    <t>Contribución por Mejoras</t>
  </si>
  <si>
    <t>Espect.Público y Rifas</t>
  </si>
  <si>
    <t>Ocupación de la Vía Pública</t>
  </si>
  <si>
    <t>Salud Pública Municipal</t>
  </si>
  <si>
    <t>I-I-I-25</t>
  </si>
  <si>
    <t>Tasa Social</t>
  </si>
  <si>
    <t>Comedores (SIDECREER)</t>
  </si>
  <si>
    <t>I-I-I-14-1</t>
  </si>
  <si>
    <t>Fondo Mpal Obras Sanitarias</t>
  </si>
  <si>
    <t>I-I-I-7-1</t>
  </si>
  <si>
    <t>Publicidad y Propaganda</t>
  </si>
  <si>
    <t>Participación en E.N.E.R.S.A.</t>
  </si>
  <si>
    <t>CALCULO DE RECURSOS -ANALITICO-</t>
  </si>
  <si>
    <t>PRESUPUESTO DE GASTOS</t>
  </si>
  <si>
    <t>CONCEPTO</t>
  </si>
  <si>
    <t>DENOMINACION</t>
  </si>
  <si>
    <t>OTROS INGRES. DE JUR.MPAL.</t>
  </si>
  <si>
    <t>I-I-2-2-1</t>
  </si>
  <si>
    <t>Tasa Alumbrado Industria</t>
  </si>
  <si>
    <t>Pileta Polideportivo</t>
  </si>
  <si>
    <t>Aportes no reintegrables</t>
  </si>
  <si>
    <t>I-I-I-13-2</t>
  </si>
  <si>
    <t>Residuos patológicos</t>
  </si>
  <si>
    <t>I-I-I-28</t>
  </si>
  <si>
    <t>Emplazamiento de antenas</t>
  </si>
  <si>
    <t>Servicio colectivo</t>
  </si>
  <si>
    <t>CUADRO II</t>
  </si>
  <si>
    <t>I-I-I-29</t>
  </si>
  <si>
    <t>P/Habilitación de Locales</t>
  </si>
  <si>
    <t>I-2-1-3</t>
  </si>
  <si>
    <t>Fdo. Federal Solidario</t>
  </si>
  <si>
    <t>Playa de estac. de camiones</t>
  </si>
  <si>
    <t>I-I-2-6</t>
  </si>
  <si>
    <t>Uso del Crédito</t>
  </si>
  <si>
    <t>I-I-2-4-3</t>
  </si>
  <si>
    <t>I-I-2-4-4</t>
  </si>
  <si>
    <t>I-I-2-4-5</t>
  </si>
  <si>
    <t>II-2-1</t>
  </si>
  <si>
    <t>II-2-1-1</t>
  </si>
  <si>
    <t>II-2-2</t>
  </si>
  <si>
    <t>II-2-2-1</t>
  </si>
  <si>
    <t>II-2-2-2</t>
  </si>
  <si>
    <t>II-2-2-3</t>
  </si>
  <si>
    <t>II-2-2-4</t>
  </si>
  <si>
    <t>II-2-2-5</t>
  </si>
  <si>
    <t>Alojamiento Polideportivo y SUM</t>
  </si>
  <si>
    <t>Cancha de futbol</t>
  </si>
  <si>
    <t>Cancha de tenis</t>
  </si>
  <si>
    <t>SUBSIDIOS PARA FINAN. EROG. CTES.</t>
  </si>
  <si>
    <t>Programas Consorcio Econom. Social</t>
  </si>
  <si>
    <t>Aportes no reintegrables Est. Provincial</t>
  </si>
  <si>
    <t>Aportes no reintegrables Est. Nacional</t>
  </si>
  <si>
    <t xml:space="preserve">        Gratificaciones Extraordinarias</t>
  </si>
  <si>
    <t xml:space="preserve">        EQUIPAMIENTO Y MAQUINARIAS</t>
  </si>
  <si>
    <t xml:space="preserve">       AMORTIZACION DE LA DEUDA CONS.</t>
  </si>
  <si>
    <t>ANR Mi Pueblo Paseo Plaza Uruguayos</t>
  </si>
  <si>
    <t>II-2-2-6</t>
  </si>
  <si>
    <t>ANR Parque Industrial</t>
  </si>
  <si>
    <t xml:space="preserve">        POR ADMINIST. DIRECTA FOFESO</t>
  </si>
  <si>
    <t>II-2-2-7</t>
  </si>
  <si>
    <t>II-2-2-8</t>
  </si>
  <si>
    <t>Programa Mi Ciudad LED</t>
  </si>
  <si>
    <t>II-2-2-9</t>
  </si>
  <si>
    <t>Programa Secret. Viv. Pavimento</t>
  </si>
  <si>
    <t>PRESUPUESTO DE GASTOS EJERC.2018</t>
  </si>
  <si>
    <t xml:space="preserve">        POR ADMINSTRACIÓN DELEGADA</t>
  </si>
  <si>
    <t xml:space="preserve">ANR </t>
  </si>
  <si>
    <t>II-2-2-10</t>
  </si>
  <si>
    <t>I-2-1-4</t>
  </si>
  <si>
    <t>Ajuste Fiscal 2018</t>
  </si>
  <si>
    <t>I-2-2-3</t>
  </si>
  <si>
    <t xml:space="preserve">        EQUIMPAMIENTO FOFESO</t>
  </si>
  <si>
    <t>Programa de Centralidad Urbana</t>
  </si>
  <si>
    <t>ATN del Est. Nacional</t>
  </si>
  <si>
    <t>PDL Minist, Int. Prog. Desar. Local</t>
  </si>
  <si>
    <t>Min.Des. Social Ag.Nac. Discapac.</t>
  </si>
  <si>
    <t>Asistencia Financiera a Municipios</t>
  </si>
  <si>
    <t>AÑO 2019</t>
  </si>
  <si>
    <t>I-I-I-30</t>
  </si>
  <si>
    <t>Servicio de Estacionamiento Medido</t>
  </si>
  <si>
    <t>Programa Nacional PLAE reintegro</t>
  </si>
  <si>
    <t>ANR Ministerio de Ahorro y Des. Sust.</t>
  </si>
  <si>
    <t>II-2-2-11</t>
  </si>
  <si>
    <t>II-2-2-12</t>
  </si>
  <si>
    <t>Convenio ANDIS</t>
  </si>
  <si>
    <t>Sec. Derechos Humanos</t>
  </si>
  <si>
    <t>II-2-2-13</t>
  </si>
  <si>
    <t>FONEDA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</si>
</sst>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_-[$€]* #,##0.00_-;\-[$€]* #,##0.00_-;_-[$€]* &quot;-&quot;??_-;_-@_-"/>
    <numFmt numFmtId="166" formatCode="#,##0.00\ _€"/>
  </numFmts>
  <fonts count="14" x14ac:knownFonts="1">
    <font>
      <sz val="10"/>
      <name val="Arial"/>
    </font>
    <font>
      <sz val="10"/>
      <name val="Arial"/>
    </font>
    <font>
      <sz val="10"/>
      <name val="Courier"/>
      <family val="3"/>
    </font>
    <font>
      <sz val="7"/>
      <name val="Times New Roman"/>
      <family val="1"/>
    </font>
    <font>
      <sz val="7"/>
      <name val="Courier"/>
      <family val="3"/>
    </font>
    <font>
      <sz val="10"/>
      <name val="Courier"/>
      <family val="3"/>
    </font>
    <font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u/>
      <sz val="7"/>
      <name val="Arial"/>
      <family val="2"/>
    </font>
    <font>
      <b/>
      <u/>
      <sz val="7"/>
      <name val="Arial"/>
      <family val="2"/>
    </font>
    <font>
      <b/>
      <sz val="8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0" fillId="0" borderId="0" xfId="0" applyBorder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/>
    <xf numFmtId="164" fontId="4" fillId="0" borderId="0" xfId="0" applyNumberFormat="1" applyFont="1" applyBorder="1" applyProtection="1"/>
    <xf numFmtId="164" fontId="0" fillId="0" borderId="0" xfId="0" applyNumberFormat="1" applyBorder="1" applyProtection="1"/>
    <xf numFmtId="0" fontId="7" fillId="0" borderId="1" xfId="0" applyFont="1" applyBorder="1" applyAlignment="1" applyProtection="1">
      <alignment horizontal="left"/>
    </xf>
    <xf numFmtId="0" fontId="7" fillId="0" borderId="1" xfId="0" applyFont="1" applyBorder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0" fontId="7" fillId="0" borderId="0" xfId="0" applyFont="1" applyBorder="1"/>
    <xf numFmtId="164" fontId="9" fillId="0" borderId="0" xfId="0" applyNumberFormat="1" applyFont="1" applyBorder="1" applyProtection="1"/>
    <xf numFmtId="0" fontId="7" fillId="0" borderId="0" xfId="0" applyFont="1"/>
    <xf numFmtId="0" fontId="7" fillId="0" borderId="2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2" xfId="0" applyFont="1" applyBorder="1"/>
    <xf numFmtId="0" fontId="7" fillId="2" borderId="3" xfId="2" applyFont="1" applyFill="1" applyBorder="1" applyAlignment="1" applyProtection="1">
      <alignment horizontal="right"/>
    </xf>
    <xf numFmtId="0" fontId="7" fillId="2" borderId="4" xfId="2" applyFont="1" applyFill="1" applyBorder="1" applyAlignment="1" applyProtection="1">
      <alignment horizontal="left"/>
    </xf>
    <xf numFmtId="0" fontId="7" fillId="2" borderId="0" xfId="2" applyFont="1" applyFill="1" applyBorder="1"/>
    <xf numFmtId="0" fontId="7" fillId="2" borderId="5" xfId="2" applyFont="1" applyFill="1" applyBorder="1"/>
    <xf numFmtId="0" fontId="7" fillId="2" borderId="4" xfId="2" applyFont="1" applyFill="1" applyBorder="1"/>
    <xf numFmtId="0" fontId="7" fillId="2" borderId="1" xfId="2" applyFont="1" applyFill="1" applyBorder="1" applyAlignment="1" applyProtection="1">
      <alignment horizontal="center"/>
    </xf>
    <xf numFmtId="0" fontId="7" fillId="2" borderId="6" xfId="2" applyFont="1" applyFill="1" applyBorder="1" applyAlignment="1" applyProtection="1">
      <alignment horizontal="center"/>
    </xf>
    <xf numFmtId="0" fontId="7" fillId="2" borderId="1" xfId="2" applyFont="1" applyFill="1" applyBorder="1"/>
    <xf numFmtId="0" fontId="7" fillId="2" borderId="6" xfId="2" applyFont="1" applyFill="1" applyBorder="1"/>
    <xf numFmtId="0" fontId="8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10" xfId="0" applyFont="1" applyBorder="1" applyAlignment="1">
      <alignment vertical="center"/>
    </xf>
    <xf numFmtId="0" fontId="11" fillId="0" borderId="7" xfId="0" applyFont="1" applyBorder="1" applyAlignment="1" applyProtection="1">
      <alignment horizontal="left" vertical="center"/>
    </xf>
    <xf numFmtId="0" fontId="7" fillId="0" borderId="1" xfId="0" applyFont="1" applyBorder="1" applyAlignment="1">
      <alignment vertical="center"/>
    </xf>
    <xf numFmtId="166" fontId="7" fillId="0" borderId="1" xfId="0" applyNumberFormat="1" applyFont="1" applyBorder="1" applyProtection="1"/>
    <xf numFmtId="166" fontId="8" fillId="0" borderId="7" xfId="0" applyNumberFormat="1" applyFont="1" applyBorder="1" applyAlignment="1" applyProtection="1">
      <alignment vertical="center"/>
    </xf>
    <xf numFmtId="4" fontId="7" fillId="0" borderId="7" xfId="0" applyNumberFormat="1" applyFont="1" applyBorder="1" applyAlignment="1" applyProtection="1">
      <alignment vertical="center"/>
    </xf>
    <xf numFmtId="4" fontId="7" fillId="0" borderId="8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4" fontId="7" fillId="0" borderId="1" xfId="0" applyNumberFormat="1" applyFont="1" applyBorder="1" applyAlignment="1" applyProtection="1">
      <alignment vertical="center"/>
    </xf>
    <xf numFmtId="0" fontId="7" fillId="2" borderId="11" xfId="3" applyFont="1" applyFill="1" applyBorder="1" applyAlignment="1">
      <alignment vertical="center"/>
    </xf>
    <xf numFmtId="0" fontId="7" fillId="2" borderId="12" xfId="3" applyFont="1" applyFill="1" applyBorder="1" applyAlignment="1">
      <alignment vertical="center"/>
    </xf>
    <xf numFmtId="0" fontId="8" fillId="2" borderId="12" xfId="3" applyFont="1" applyFill="1" applyBorder="1" applyAlignment="1" applyProtection="1">
      <alignment horizontal="center" vertical="center"/>
    </xf>
    <xf numFmtId="0" fontId="7" fillId="2" borderId="12" xfId="3" applyFont="1" applyFill="1" applyBorder="1" applyAlignment="1" applyProtection="1">
      <alignment horizontal="left" vertical="center"/>
    </xf>
    <xf numFmtId="0" fontId="7" fillId="2" borderId="4" xfId="3" applyFont="1" applyFill="1" applyBorder="1" applyAlignment="1" applyProtection="1">
      <alignment horizontal="left" vertical="center"/>
    </xf>
    <xf numFmtId="0" fontId="7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 applyProtection="1">
      <alignment horizontal="right" vertical="center"/>
    </xf>
    <xf numFmtId="0" fontId="7" fillId="2" borderId="1" xfId="3" applyFont="1" applyFill="1" applyBorder="1" applyAlignment="1" applyProtection="1">
      <alignment horizontal="right" vertical="center"/>
    </xf>
    <xf numFmtId="0" fontId="7" fillId="2" borderId="5" xfId="3" applyFont="1" applyFill="1" applyBorder="1" applyAlignment="1" applyProtection="1">
      <alignment horizontal="right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2" xfId="3" applyFont="1" applyFill="1" applyBorder="1" applyAlignment="1" applyProtection="1">
      <alignment horizontal="left" vertical="center"/>
    </xf>
    <xf numFmtId="0" fontId="7" fillId="2" borderId="1" xfId="3" applyFont="1" applyFill="1" applyBorder="1" applyAlignment="1" applyProtection="1">
      <alignment horizontal="left" vertical="center"/>
    </xf>
    <xf numFmtId="0" fontId="7" fillId="2" borderId="1" xfId="3" applyFont="1" applyFill="1" applyBorder="1" applyAlignment="1" applyProtection="1">
      <alignment horizontal="center" vertical="center"/>
    </xf>
    <xf numFmtId="0" fontId="7" fillId="2" borderId="6" xfId="3" applyFont="1" applyFill="1" applyBorder="1" applyAlignment="1" applyProtection="1">
      <alignment horizontal="left" vertical="center"/>
    </xf>
    <xf numFmtId="0" fontId="7" fillId="2" borderId="10" xfId="3" applyFont="1" applyFill="1" applyBorder="1" applyAlignment="1" applyProtection="1">
      <alignment horizontal="left" vertical="center"/>
    </xf>
    <xf numFmtId="0" fontId="7" fillId="2" borderId="7" xfId="3" applyFont="1" applyFill="1" applyBorder="1" applyAlignment="1">
      <alignment vertical="center"/>
    </xf>
    <xf numFmtId="0" fontId="7" fillId="2" borderId="8" xfId="3" applyFont="1" applyFill="1" applyBorder="1" applyAlignment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4" fontId="7" fillId="0" borderId="6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6" fillId="2" borderId="9" xfId="3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/>
    <xf numFmtId="0" fontId="6" fillId="0" borderId="2" xfId="0" applyFont="1" applyBorder="1"/>
    <xf numFmtId="4" fontId="7" fillId="0" borderId="1" xfId="0" applyNumberFormat="1" applyFont="1" applyBorder="1" applyAlignment="1" applyProtection="1">
      <alignment horizontal="center"/>
    </xf>
    <xf numFmtId="166" fontId="6" fillId="0" borderId="1" xfId="0" applyNumberFormat="1" applyFont="1" applyBorder="1" applyProtection="1"/>
    <xf numFmtId="166" fontId="6" fillId="0" borderId="1" xfId="0" applyNumberFormat="1" applyFont="1" applyBorder="1"/>
    <xf numFmtId="0" fontId="6" fillId="2" borderId="13" xfId="2" applyFont="1" applyFill="1" applyBorder="1" applyAlignment="1" applyProtection="1">
      <alignment horizontal="right"/>
    </xf>
    <xf numFmtId="0" fontId="3" fillId="0" borderId="1" xfId="0" applyFont="1" applyBorder="1"/>
    <xf numFmtId="166" fontId="6" fillId="3" borderId="1" xfId="0" applyNumberFormat="1" applyFont="1" applyFill="1" applyBorder="1" applyProtection="1"/>
    <xf numFmtId="166" fontId="6" fillId="0" borderId="1" xfId="0" applyNumberFormat="1" applyFont="1" applyFill="1" applyBorder="1" applyProtection="1"/>
    <xf numFmtId="166" fontId="13" fillId="3" borderId="1" xfId="0" applyNumberFormat="1" applyFont="1" applyFill="1" applyBorder="1" applyProtection="1"/>
    <xf numFmtId="0" fontId="6" fillId="0" borderId="2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8" fillId="2" borderId="11" xfId="2" applyFont="1" applyFill="1" applyBorder="1" applyAlignment="1" applyProtection="1">
      <alignment horizontal="center"/>
    </xf>
    <xf numFmtId="0" fontId="8" fillId="2" borderId="12" xfId="2" applyFont="1" applyFill="1" applyBorder="1" applyAlignment="1" applyProtection="1">
      <alignment horizontal="center"/>
    </xf>
    <xf numFmtId="0" fontId="8" fillId="2" borderId="4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7" fillId="2" borderId="15" xfId="3" applyFont="1" applyFill="1" applyBorder="1" applyAlignment="1" applyProtection="1">
      <alignment horizontal="center" vertical="center"/>
    </xf>
    <xf numFmtId="0" fontId="7" fillId="2" borderId="16" xfId="3" applyFont="1" applyFill="1" applyBorder="1" applyAlignment="1" applyProtection="1">
      <alignment horizontal="center" vertical="center"/>
    </xf>
    <xf numFmtId="0" fontId="7" fillId="2" borderId="14" xfId="3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</cellXfs>
  <cellStyles count="4">
    <cellStyle name="Euro" xfId="1"/>
    <cellStyle name="Normal" xfId="0" builtinId="0"/>
    <cellStyle name="Normal_Hoja1" xfId="2"/>
    <cellStyle name="Normal_Hoja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16" zoomScale="130" zoomScaleNormal="130" workbookViewId="0">
      <selection activeCell="B56" sqref="B56"/>
    </sheetView>
  </sheetViews>
  <sheetFormatPr baseColWidth="10" defaultRowHeight="9" customHeight="1" x14ac:dyDescent="0.2"/>
  <cols>
    <col min="1" max="1" width="7.7109375" style="1" customWidth="1"/>
    <col min="2" max="2" width="24.5703125" style="1" customWidth="1"/>
    <col min="3" max="3" width="11.7109375" style="1" customWidth="1"/>
    <col min="4" max="4" width="12.140625" style="1" customWidth="1"/>
    <col min="5" max="5" width="10.7109375" style="1" customWidth="1"/>
    <col min="6" max="6" width="13.7109375" bestFit="1" customWidth="1"/>
    <col min="9" max="9" width="11.7109375" bestFit="1" customWidth="1"/>
  </cols>
  <sheetData>
    <row r="1" spans="1:5" ht="9" customHeight="1" x14ac:dyDescent="0.2">
      <c r="A1" s="80" t="s">
        <v>1</v>
      </c>
      <c r="B1" s="81"/>
      <c r="C1" s="81"/>
      <c r="D1" s="81"/>
      <c r="E1" s="19" t="s">
        <v>0</v>
      </c>
    </row>
    <row r="2" spans="1:5" ht="9" customHeight="1" x14ac:dyDescent="0.2">
      <c r="A2" s="82" t="s">
        <v>133</v>
      </c>
      <c r="B2" s="83"/>
      <c r="C2" s="83"/>
      <c r="D2" s="83"/>
      <c r="E2" s="73" t="s">
        <v>198</v>
      </c>
    </row>
    <row r="3" spans="1:5" ht="9" customHeight="1" x14ac:dyDescent="0.2">
      <c r="A3" s="20"/>
      <c r="B3" s="21"/>
      <c r="C3" s="21"/>
      <c r="D3" s="21"/>
      <c r="E3" s="22"/>
    </row>
    <row r="4" spans="1:5" ht="9" customHeight="1" x14ac:dyDescent="0.2">
      <c r="A4" s="23"/>
      <c r="B4" s="24" t="s">
        <v>135</v>
      </c>
      <c r="C4" s="24" t="s">
        <v>4</v>
      </c>
      <c r="D4" s="24" t="s">
        <v>5</v>
      </c>
      <c r="E4" s="25" t="s">
        <v>6</v>
      </c>
    </row>
    <row r="5" spans="1:5" ht="9" customHeight="1" x14ac:dyDescent="0.2">
      <c r="A5" s="20"/>
      <c r="B5" s="26"/>
      <c r="C5" s="26"/>
      <c r="D5" s="26"/>
      <c r="E5" s="27"/>
    </row>
    <row r="6" spans="1:5" ht="9" customHeight="1" x14ac:dyDescent="0.2">
      <c r="A6" s="17" t="s">
        <v>12</v>
      </c>
      <c r="B6" s="28" t="s">
        <v>13</v>
      </c>
      <c r="C6" s="37">
        <f>+C7+C62+C82</f>
        <v>12675000</v>
      </c>
      <c r="D6" s="37">
        <f>+D7+D62+D82</f>
        <v>10970000</v>
      </c>
      <c r="E6" s="37">
        <f>+E7+E62+E82</f>
        <v>1705000</v>
      </c>
    </row>
    <row r="7" spans="1:5" ht="9" customHeight="1" x14ac:dyDescent="0.2">
      <c r="A7" s="17" t="s">
        <v>12</v>
      </c>
      <c r="B7" s="9" t="s">
        <v>14</v>
      </c>
      <c r="C7" s="37">
        <f>+C8+C50</f>
        <v>11075000</v>
      </c>
      <c r="D7" s="37">
        <f>+D8+D50</f>
        <v>10970000</v>
      </c>
      <c r="E7" s="37">
        <f>+E8+E50</f>
        <v>105000</v>
      </c>
    </row>
    <row r="8" spans="1:5" ht="9" customHeight="1" x14ac:dyDescent="0.2">
      <c r="A8" s="17" t="s">
        <v>16</v>
      </c>
      <c r="B8" s="9" t="s">
        <v>17</v>
      </c>
      <c r="C8" s="37">
        <f>+C9+C38</f>
        <v>11075000</v>
      </c>
      <c r="D8" s="37">
        <f>+D9+D38</f>
        <v>10970000</v>
      </c>
      <c r="E8" s="37">
        <f>+E9+E38</f>
        <v>105000</v>
      </c>
    </row>
    <row r="9" spans="1:5" ht="9" customHeight="1" x14ac:dyDescent="0.2">
      <c r="A9" s="17" t="s">
        <v>19</v>
      </c>
      <c r="B9" s="29" t="s">
        <v>20</v>
      </c>
      <c r="C9" s="71">
        <f>+SUM(C10:C36)</f>
        <v>4775000</v>
      </c>
      <c r="D9" s="71">
        <f>+SUM(D10:D37)</f>
        <v>4670000</v>
      </c>
      <c r="E9" s="71">
        <f>+SUM(E10:E38)</f>
        <v>105000</v>
      </c>
    </row>
    <row r="10" spans="1:5" ht="9" customHeight="1" x14ac:dyDescent="0.2">
      <c r="A10" s="17" t="s">
        <v>22</v>
      </c>
      <c r="B10" s="9" t="s">
        <v>23</v>
      </c>
      <c r="C10" s="76">
        <f>+D10</f>
        <v>1000000</v>
      </c>
      <c r="D10" s="75">
        <v>1000000</v>
      </c>
      <c r="E10" s="71"/>
    </row>
    <row r="11" spans="1:5" ht="9" customHeight="1" x14ac:dyDescent="0.2">
      <c r="A11" s="17" t="s">
        <v>26</v>
      </c>
      <c r="B11" s="9" t="s">
        <v>27</v>
      </c>
      <c r="C11" s="76">
        <f t="shared" ref="C11:C20" si="0">+D11</f>
        <v>0</v>
      </c>
      <c r="D11" s="75">
        <v>0</v>
      </c>
      <c r="E11" s="71"/>
    </row>
    <row r="12" spans="1:5" ht="9" customHeight="1" x14ac:dyDescent="0.2">
      <c r="A12" s="17" t="s">
        <v>30</v>
      </c>
      <c r="B12" s="9" t="s">
        <v>31</v>
      </c>
      <c r="C12" s="76">
        <f t="shared" si="0"/>
        <v>500000</v>
      </c>
      <c r="D12" s="75">
        <v>500000</v>
      </c>
      <c r="E12" s="71"/>
    </row>
    <row r="13" spans="1:5" ht="9" customHeight="1" x14ac:dyDescent="0.2">
      <c r="A13" s="17" t="s">
        <v>34</v>
      </c>
      <c r="B13" s="9" t="s">
        <v>124</v>
      </c>
      <c r="C13" s="76">
        <f t="shared" si="0"/>
        <v>0</v>
      </c>
      <c r="D13" s="75">
        <v>0</v>
      </c>
      <c r="E13" s="71"/>
    </row>
    <row r="14" spans="1:5" ht="9" customHeight="1" x14ac:dyDescent="0.2">
      <c r="A14" s="17" t="s">
        <v>39</v>
      </c>
      <c r="B14" s="9" t="s">
        <v>40</v>
      </c>
      <c r="C14" s="76">
        <f t="shared" si="0"/>
        <v>0</v>
      </c>
      <c r="D14" s="75">
        <v>0</v>
      </c>
      <c r="E14" s="71"/>
    </row>
    <row r="15" spans="1:5" ht="9" customHeight="1" x14ac:dyDescent="0.2">
      <c r="A15" s="17" t="s">
        <v>43</v>
      </c>
      <c r="B15" s="9" t="s">
        <v>123</v>
      </c>
      <c r="C15" s="76">
        <f t="shared" si="0"/>
        <v>0</v>
      </c>
      <c r="D15" s="75">
        <v>0</v>
      </c>
      <c r="E15" s="71"/>
    </row>
    <row r="16" spans="1:5" ht="9" customHeight="1" x14ac:dyDescent="0.2">
      <c r="A16" s="17" t="s">
        <v>130</v>
      </c>
      <c r="B16" s="9" t="s">
        <v>131</v>
      </c>
      <c r="C16" s="76">
        <f t="shared" si="0"/>
        <v>0</v>
      </c>
      <c r="D16" s="75">
        <v>0</v>
      </c>
      <c r="E16" s="71"/>
    </row>
    <row r="17" spans="1:5" ht="9" customHeight="1" x14ac:dyDescent="0.2">
      <c r="A17" s="17" t="s">
        <v>45</v>
      </c>
      <c r="B17" s="9" t="s">
        <v>122</v>
      </c>
      <c r="C17" s="76">
        <f t="shared" si="0"/>
        <v>0</v>
      </c>
      <c r="D17" s="75">
        <v>0</v>
      </c>
      <c r="E17" s="71"/>
    </row>
    <row r="18" spans="1:5" ht="9" customHeight="1" x14ac:dyDescent="0.2">
      <c r="A18" s="17" t="s">
        <v>46</v>
      </c>
      <c r="B18" s="9" t="s">
        <v>47</v>
      </c>
      <c r="C18" s="76">
        <f t="shared" si="0"/>
        <v>0</v>
      </c>
      <c r="D18" s="75">
        <v>0</v>
      </c>
      <c r="E18" s="71"/>
    </row>
    <row r="19" spans="1:5" ht="9" customHeight="1" x14ac:dyDescent="0.2">
      <c r="A19" s="17" t="s">
        <v>48</v>
      </c>
      <c r="B19" s="9" t="s">
        <v>121</v>
      </c>
      <c r="C19" s="76">
        <f t="shared" si="0"/>
        <v>2500000</v>
      </c>
      <c r="D19" s="75">
        <v>2500000</v>
      </c>
      <c r="E19" s="71"/>
    </row>
    <row r="20" spans="1:5" ht="9" customHeight="1" x14ac:dyDescent="0.2">
      <c r="A20" s="17" t="s">
        <v>51</v>
      </c>
      <c r="B20" s="9" t="s">
        <v>120</v>
      </c>
      <c r="C20" s="76">
        <f t="shared" si="0"/>
        <v>0</v>
      </c>
      <c r="D20" s="75">
        <v>0</v>
      </c>
      <c r="E20" s="71"/>
    </row>
    <row r="21" spans="1:5" ht="9" customHeight="1" x14ac:dyDescent="0.2">
      <c r="A21" s="17" t="s">
        <v>53</v>
      </c>
      <c r="B21" s="9" t="s">
        <v>54</v>
      </c>
      <c r="C21" s="76">
        <f>+D21</f>
        <v>0</v>
      </c>
      <c r="D21" s="75">
        <v>0</v>
      </c>
      <c r="E21" s="71"/>
    </row>
    <row r="22" spans="1:5" ht="9" customHeight="1" x14ac:dyDescent="0.2">
      <c r="A22" s="17" t="s">
        <v>56</v>
      </c>
      <c r="B22" s="9" t="s">
        <v>57</v>
      </c>
      <c r="C22" s="76">
        <f>+D22</f>
        <v>0</v>
      </c>
      <c r="D22" s="75">
        <v>0</v>
      </c>
      <c r="E22" s="71"/>
    </row>
    <row r="23" spans="1:5" ht="9" customHeight="1" x14ac:dyDescent="0.2">
      <c r="A23" s="17" t="s">
        <v>142</v>
      </c>
      <c r="B23" s="9" t="s">
        <v>143</v>
      </c>
      <c r="C23" s="76">
        <f>+D23</f>
        <v>0</v>
      </c>
      <c r="D23" s="75">
        <v>0</v>
      </c>
      <c r="E23" s="71"/>
    </row>
    <row r="24" spans="1:5" ht="9" customHeight="1" x14ac:dyDescent="0.2">
      <c r="A24" s="17" t="s">
        <v>59</v>
      </c>
      <c r="B24" s="9" t="s">
        <v>60</v>
      </c>
      <c r="C24" s="76">
        <f>+C11*0.1</f>
        <v>0</v>
      </c>
      <c r="D24" s="71"/>
      <c r="E24" s="75">
        <f>+D11*0.1</f>
        <v>0</v>
      </c>
    </row>
    <row r="25" spans="1:5" ht="9" customHeight="1" x14ac:dyDescent="0.2">
      <c r="A25" s="17" t="s">
        <v>128</v>
      </c>
      <c r="B25" s="9" t="s">
        <v>129</v>
      </c>
      <c r="C25" s="76">
        <f>+C12*0.21</f>
        <v>105000</v>
      </c>
      <c r="D25" s="71"/>
      <c r="E25" s="75">
        <f>+D12*0.21</f>
        <v>105000</v>
      </c>
    </row>
    <row r="26" spans="1:5" ht="9" customHeight="1" x14ac:dyDescent="0.2">
      <c r="A26" s="17" t="s">
        <v>61</v>
      </c>
      <c r="B26" s="9" t="s">
        <v>63</v>
      </c>
      <c r="C26" s="76">
        <f t="shared" ref="C26:C35" si="1">+D26</f>
        <v>0</v>
      </c>
      <c r="D26" s="75">
        <v>0</v>
      </c>
      <c r="E26" s="71"/>
    </row>
    <row r="27" spans="1:5" ht="9" customHeight="1" x14ac:dyDescent="0.2">
      <c r="A27" s="17" t="s">
        <v>65</v>
      </c>
      <c r="B27" s="9" t="s">
        <v>66</v>
      </c>
      <c r="C27" s="76">
        <f t="shared" si="1"/>
        <v>0</v>
      </c>
      <c r="D27" s="75">
        <v>0</v>
      </c>
      <c r="E27" s="71"/>
    </row>
    <row r="28" spans="1:5" ht="9" customHeight="1" x14ac:dyDescent="0.2">
      <c r="A28" s="17" t="s">
        <v>69</v>
      </c>
      <c r="B28" s="9" t="s">
        <v>70</v>
      </c>
      <c r="C28" s="76">
        <f t="shared" si="1"/>
        <v>0</v>
      </c>
      <c r="D28" s="75">
        <v>0</v>
      </c>
      <c r="E28" s="71"/>
    </row>
    <row r="29" spans="1:5" ht="9" customHeight="1" x14ac:dyDescent="0.2">
      <c r="A29" s="17" t="s">
        <v>72</v>
      </c>
      <c r="B29" s="9" t="s">
        <v>73</v>
      </c>
      <c r="C29" s="76">
        <f t="shared" si="1"/>
        <v>0</v>
      </c>
      <c r="D29" s="75">
        <v>0</v>
      </c>
      <c r="E29" s="71"/>
    </row>
    <row r="30" spans="1:5" ht="9" customHeight="1" x14ac:dyDescent="0.2">
      <c r="A30" s="17" t="s">
        <v>75</v>
      </c>
      <c r="B30" s="9" t="s">
        <v>119</v>
      </c>
      <c r="C30" s="76">
        <f t="shared" si="1"/>
        <v>0</v>
      </c>
      <c r="D30" s="75">
        <v>0</v>
      </c>
      <c r="E30" s="71"/>
    </row>
    <row r="31" spans="1:5" ht="9" customHeight="1" x14ac:dyDescent="0.2">
      <c r="A31" s="17" t="s">
        <v>78</v>
      </c>
      <c r="B31" s="9" t="s">
        <v>79</v>
      </c>
      <c r="C31" s="76">
        <f t="shared" si="1"/>
        <v>0</v>
      </c>
      <c r="D31" s="75">
        <v>0</v>
      </c>
      <c r="E31" s="71"/>
    </row>
    <row r="32" spans="1:5" ht="9" customHeight="1" x14ac:dyDescent="0.2">
      <c r="A32" s="17" t="s">
        <v>81</v>
      </c>
      <c r="B32" s="9" t="s">
        <v>82</v>
      </c>
      <c r="C32" s="76">
        <f t="shared" si="1"/>
        <v>0</v>
      </c>
      <c r="D32" s="75">
        <v>0</v>
      </c>
      <c r="E32" s="71"/>
    </row>
    <row r="33" spans="1:5" ht="9" customHeight="1" x14ac:dyDescent="0.2">
      <c r="A33" s="16" t="s">
        <v>125</v>
      </c>
      <c r="B33" s="30" t="s">
        <v>126</v>
      </c>
      <c r="C33" s="76">
        <f t="shared" si="1"/>
        <v>0</v>
      </c>
      <c r="D33" s="75">
        <v>0</v>
      </c>
      <c r="E33" s="72"/>
    </row>
    <row r="34" spans="1:5" ht="9" customHeight="1" x14ac:dyDescent="0.2">
      <c r="A34" s="17" t="s">
        <v>144</v>
      </c>
      <c r="B34" s="9" t="s">
        <v>145</v>
      </c>
      <c r="C34" s="76">
        <f t="shared" si="1"/>
        <v>670000</v>
      </c>
      <c r="D34" s="75">
        <v>670000</v>
      </c>
      <c r="E34" s="72"/>
    </row>
    <row r="35" spans="1:5" ht="9" customHeight="1" x14ac:dyDescent="0.2">
      <c r="A35" s="17" t="s">
        <v>148</v>
      </c>
      <c r="B35" s="9" t="s">
        <v>149</v>
      </c>
      <c r="C35" s="76">
        <f t="shared" si="1"/>
        <v>0</v>
      </c>
      <c r="D35" s="75">
        <v>0</v>
      </c>
      <c r="E35" s="72"/>
    </row>
    <row r="36" spans="1:5" ht="9" customHeight="1" x14ac:dyDescent="0.2">
      <c r="A36" s="17" t="s">
        <v>199</v>
      </c>
      <c r="B36" s="67" t="s">
        <v>200</v>
      </c>
      <c r="C36" s="76">
        <f>+E36</f>
        <v>0</v>
      </c>
      <c r="D36" s="75"/>
      <c r="E36" s="72">
        <v>0</v>
      </c>
    </row>
    <row r="37" spans="1:5" ht="9" customHeight="1" x14ac:dyDescent="0.2">
      <c r="A37" s="17"/>
      <c r="B37" s="9"/>
      <c r="C37" s="76"/>
      <c r="D37" s="75"/>
      <c r="E37" s="72"/>
    </row>
    <row r="38" spans="1:5" ht="9" customHeight="1" x14ac:dyDescent="0.2">
      <c r="A38" s="17" t="s">
        <v>86</v>
      </c>
      <c r="B38" s="29" t="s">
        <v>137</v>
      </c>
      <c r="C38" s="76">
        <f>+SUM(C39:C48)</f>
        <v>6300000</v>
      </c>
      <c r="D38" s="71">
        <f>+SUM(D39:D48)</f>
        <v>6300000</v>
      </c>
      <c r="E38" s="71"/>
    </row>
    <row r="39" spans="1:5" ht="9" customHeight="1" x14ac:dyDescent="0.2">
      <c r="A39" s="17" t="s">
        <v>88</v>
      </c>
      <c r="B39" s="9" t="s">
        <v>89</v>
      </c>
      <c r="C39" s="76">
        <f>+D39</f>
        <v>300000</v>
      </c>
      <c r="D39" s="71">
        <v>300000</v>
      </c>
      <c r="E39" s="71"/>
    </row>
    <row r="40" spans="1:5" ht="9" customHeight="1" x14ac:dyDescent="0.2">
      <c r="A40" s="17" t="s">
        <v>90</v>
      </c>
      <c r="B40" s="9" t="s">
        <v>91</v>
      </c>
      <c r="C40" s="76">
        <f t="shared" ref="C40:C48" si="2">+D40</f>
        <v>2500000</v>
      </c>
      <c r="D40" s="75">
        <v>2500000</v>
      </c>
      <c r="E40" s="71"/>
    </row>
    <row r="41" spans="1:5" ht="9" customHeight="1" x14ac:dyDescent="0.2">
      <c r="A41" s="17" t="s">
        <v>138</v>
      </c>
      <c r="B41" s="9" t="s">
        <v>139</v>
      </c>
      <c r="C41" s="76">
        <f t="shared" si="2"/>
        <v>0</v>
      </c>
      <c r="D41" s="75">
        <v>0</v>
      </c>
      <c r="E41" s="71"/>
    </row>
    <row r="42" spans="1:5" ht="9" customHeight="1" x14ac:dyDescent="0.2">
      <c r="A42" s="17" t="s">
        <v>92</v>
      </c>
      <c r="B42" s="9" t="s">
        <v>132</v>
      </c>
      <c r="C42" s="76">
        <f t="shared" si="2"/>
        <v>3500000</v>
      </c>
      <c r="D42" s="75">
        <v>3500000</v>
      </c>
      <c r="E42" s="71"/>
    </row>
    <row r="43" spans="1:5" ht="9" customHeight="1" x14ac:dyDescent="0.2">
      <c r="A43" s="17" t="s">
        <v>94</v>
      </c>
      <c r="B43" s="9" t="s">
        <v>146</v>
      </c>
      <c r="C43" s="76">
        <f t="shared" si="2"/>
        <v>0</v>
      </c>
      <c r="D43" s="75">
        <v>0</v>
      </c>
      <c r="E43" s="71"/>
    </row>
    <row r="44" spans="1:5" ht="9" customHeight="1" x14ac:dyDescent="0.2">
      <c r="A44" s="17" t="s">
        <v>95</v>
      </c>
      <c r="B44" s="9" t="s">
        <v>166</v>
      </c>
      <c r="C44" s="76">
        <f t="shared" si="2"/>
        <v>0</v>
      </c>
      <c r="D44" s="76">
        <v>0</v>
      </c>
      <c r="E44" s="71"/>
    </row>
    <row r="45" spans="1:5" ht="9" customHeight="1" x14ac:dyDescent="0.2">
      <c r="A45" s="17" t="s">
        <v>155</v>
      </c>
      <c r="B45" s="9" t="s">
        <v>167</v>
      </c>
      <c r="C45" s="76">
        <f t="shared" si="2"/>
        <v>0</v>
      </c>
      <c r="D45" s="76">
        <v>0</v>
      </c>
      <c r="E45" s="71"/>
    </row>
    <row r="46" spans="1:5" ht="9" customHeight="1" x14ac:dyDescent="0.2">
      <c r="A46" s="17" t="s">
        <v>156</v>
      </c>
      <c r="B46" s="9" t="s">
        <v>168</v>
      </c>
      <c r="C46" s="76">
        <f t="shared" si="2"/>
        <v>0</v>
      </c>
      <c r="D46" s="75">
        <v>0</v>
      </c>
      <c r="E46" s="71"/>
    </row>
    <row r="47" spans="1:5" ht="9" customHeight="1" x14ac:dyDescent="0.2">
      <c r="A47" s="17" t="s">
        <v>157</v>
      </c>
      <c r="B47" s="9" t="s">
        <v>140</v>
      </c>
      <c r="C47" s="76">
        <f t="shared" si="2"/>
        <v>0</v>
      </c>
      <c r="D47" s="75">
        <v>0</v>
      </c>
      <c r="E47" s="71"/>
    </row>
    <row r="48" spans="1:5" ht="9" customHeight="1" x14ac:dyDescent="0.2">
      <c r="A48" s="17" t="s">
        <v>153</v>
      </c>
      <c r="B48" s="9" t="s">
        <v>152</v>
      </c>
      <c r="C48" s="76">
        <f t="shared" si="2"/>
        <v>0</v>
      </c>
      <c r="D48" s="75">
        <v>0</v>
      </c>
      <c r="E48" s="71"/>
    </row>
    <row r="49" spans="1:5" ht="9" customHeight="1" x14ac:dyDescent="0.2">
      <c r="A49" s="17"/>
      <c r="B49" s="9"/>
      <c r="C49" s="76"/>
      <c r="D49" s="71"/>
      <c r="E49" s="71"/>
    </row>
    <row r="50" spans="1:5" ht="9" customHeight="1" x14ac:dyDescent="0.2">
      <c r="A50" s="17" t="s">
        <v>24</v>
      </c>
      <c r="B50" s="29" t="s">
        <v>96</v>
      </c>
      <c r="C50" s="76">
        <f>+C51+C57</f>
        <v>0</v>
      </c>
      <c r="D50" s="71">
        <f>+D51+D57</f>
        <v>0</v>
      </c>
      <c r="E50" s="71">
        <f>+E51+E57</f>
        <v>0</v>
      </c>
    </row>
    <row r="51" spans="1:5" ht="9" customHeight="1" x14ac:dyDescent="0.2">
      <c r="A51" s="17" t="s">
        <v>28</v>
      </c>
      <c r="B51" s="9" t="s">
        <v>98</v>
      </c>
      <c r="C51" s="76">
        <f>+C52+C53+C54+C55</f>
        <v>0</v>
      </c>
      <c r="D51" s="71">
        <f>+D52+D53+D54+D55</f>
        <v>0</v>
      </c>
      <c r="E51" s="71">
        <f>+E54+E55</f>
        <v>0</v>
      </c>
    </row>
    <row r="52" spans="1:5" ht="9" customHeight="1" x14ac:dyDescent="0.2">
      <c r="A52" s="17" t="s">
        <v>100</v>
      </c>
      <c r="B52" s="9" t="s">
        <v>101</v>
      </c>
      <c r="C52" s="76">
        <f>+D52</f>
        <v>0</v>
      </c>
      <c r="D52" s="75">
        <v>0</v>
      </c>
      <c r="E52" s="71"/>
    </row>
    <row r="53" spans="1:5" ht="9" customHeight="1" x14ac:dyDescent="0.2">
      <c r="A53" s="17" t="s">
        <v>103</v>
      </c>
      <c r="B53" s="9" t="s">
        <v>104</v>
      </c>
      <c r="C53" s="76">
        <f>+D53</f>
        <v>0</v>
      </c>
      <c r="D53" s="75">
        <v>0</v>
      </c>
      <c r="E53" s="71"/>
    </row>
    <row r="54" spans="1:5" ht="9" customHeight="1" x14ac:dyDescent="0.2">
      <c r="A54" s="17" t="s">
        <v>150</v>
      </c>
      <c r="B54" s="9" t="s">
        <v>151</v>
      </c>
      <c r="C54" s="76">
        <f>+E54</f>
        <v>0</v>
      </c>
      <c r="D54" s="71"/>
      <c r="E54" s="77"/>
    </row>
    <row r="55" spans="1:5" ht="9" customHeight="1" x14ac:dyDescent="0.2">
      <c r="A55" s="17" t="s">
        <v>189</v>
      </c>
      <c r="B55" s="67" t="s">
        <v>190</v>
      </c>
      <c r="C55" s="76">
        <f>+D55</f>
        <v>0</v>
      </c>
      <c r="D55" s="71">
        <v>0</v>
      </c>
      <c r="E55" s="77"/>
    </row>
    <row r="56" spans="1:5" ht="9" customHeight="1" x14ac:dyDescent="0.2">
      <c r="A56" s="18"/>
      <c r="B56" s="10"/>
      <c r="C56" s="76"/>
      <c r="D56" s="71"/>
      <c r="E56" s="71"/>
    </row>
    <row r="57" spans="1:5" ht="9" customHeight="1" x14ac:dyDescent="0.2">
      <c r="A57" s="17" t="s">
        <v>32</v>
      </c>
      <c r="B57" s="29" t="s">
        <v>169</v>
      </c>
      <c r="C57" s="76">
        <f>+E57</f>
        <v>0</v>
      </c>
      <c r="D57" s="71"/>
      <c r="E57" s="71">
        <f>+E58+E59+E60</f>
        <v>0</v>
      </c>
    </row>
    <row r="58" spans="1:5" ht="9" customHeight="1" x14ac:dyDescent="0.2">
      <c r="A58" s="17" t="s">
        <v>105</v>
      </c>
      <c r="B58" s="9" t="s">
        <v>127</v>
      </c>
      <c r="C58" s="76">
        <f>+E58</f>
        <v>0</v>
      </c>
      <c r="D58" s="71"/>
      <c r="E58" s="75">
        <v>0</v>
      </c>
    </row>
    <row r="59" spans="1:5" ht="9" customHeight="1" x14ac:dyDescent="0.2">
      <c r="A59" s="17" t="s">
        <v>107</v>
      </c>
      <c r="B59" s="9" t="s">
        <v>109</v>
      </c>
      <c r="C59" s="76">
        <f>+E59</f>
        <v>0</v>
      </c>
      <c r="D59" s="71"/>
      <c r="E59" s="75">
        <v>0</v>
      </c>
    </row>
    <row r="60" spans="1:5" ht="9" customHeight="1" x14ac:dyDescent="0.2">
      <c r="A60" s="78" t="s">
        <v>191</v>
      </c>
      <c r="B60" s="9" t="s">
        <v>170</v>
      </c>
      <c r="C60" s="76">
        <f>+E60</f>
        <v>0</v>
      </c>
      <c r="D60" s="71"/>
      <c r="E60" s="75">
        <v>0</v>
      </c>
    </row>
    <row r="61" spans="1:5" ht="9" customHeight="1" x14ac:dyDescent="0.2">
      <c r="A61" s="17"/>
      <c r="B61" s="9"/>
      <c r="C61" s="76"/>
      <c r="D61" s="71"/>
      <c r="E61" s="71"/>
    </row>
    <row r="62" spans="1:5" ht="9" customHeight="1" x14ac:dyDescent="0.2">
      <c r="A62" s="17" t="s">
        <v>36</v>
      </c>
      <c r="B62" s="29" t="s">
        <v>37</v>
      </c>
      <c r="C62" s="76">
        <f>+C63+C64</f>
        <v>0</v>
      </c>
      <c r="D62" s="71"/>
      <c r="E62" s="71">
        <f>+E63+E66+E68+E69+E70+E71+E72+E73+E74+E75+E76+E77+E78+E79+E80</f>
        <v>0</v>
      </c>
    </row>
    <row r="63" spans="1:5" ht="9" customHeight="1" x14ac:dyDescent="0.2">
      <c r="A63" s="17" t="s">
        <v>41</v>
      </c>
      <c r="B63" s="9" t="s">
        <v>110</v>
      </c>
      <c r="C63" s="76">
        <f>+E63</f>
        <v>0</v>
      </c>
      <c r="D63" s="71"/>
      <c r="E63" s="71">
        <v>0</v>
      </c>
    </row>
    <row r="64" spans="1:5" ht="9" customHeight="1" x14ac:dyDescent="0.2">
      <c r="A64" s="17" t="s">
        <v>44</v>
      </c>
      <c r="B64" s="9" t="s">
        <v>141</v>
      </c>
      <c r="C64" s="76">
        <f>+C65+C67</f>
        <v>0</v>
      </c>
      <c r="D64" s="71"/>
      <c r="E64" s="71"/>
    </row>
    <row r="65" spans="1:5" ht="9" customHeight="1" x14ac:dyDescent="0.2">
      <c r="A65" s="17" t="s">
        <v>158</v>
      </c>
      <c r="B65" s="9" t="s">
        <v>171</v>
      </c>
      <c r="C65" s="76">
        <f>+E66</f>
        <v>0</v>
      </c>
      <c r="D65" s="71"/>
      <c r="E65" s="71"/>
    </row>
    <row r="66" spans="1:5" ht="9" customHeight="1" x14ac:dyDescent="0.2">
      <c r="A66" s="17" t="s">
        <v>159</v>
      </c>
      <c r="B66" s="67" t="s">
        <v>187</v>
      </c>
      <c r="C66" s="76"/>
      <c r="D66" s="71"/>
      <c r="E66" s="71">
        <v>0</v>
      </c>
    </row>
    <row r="67" spans="1:5" ht="9" customHeight="1" x14ac:dyDescent="0.2">
      <c r="A67" s="17" t="s">
        <v>160</v>
      </c>
      <c r="B67" s="9" t="s">
        <v>172</v>
      </c>
      <c r="C67" s="76">
        <f>+SUM(E68:E80)</f>
        <v>0</v>
      </c>
      <c r="D67" s="71"/>
      <c r="E67" s="71"/>
    </row>
    <row r="68" spans="1:5" ht="9" customHeight="1" x14ac:dyDescent="0.2">
      <c r="A68" s="17" t="s">
        <v>161</v>
      </c>
      <c r="B68" s="67" t="s">
        <v>202</v>
      </c>
      <c r="C68" s="71">
        <f>+E68</f>
        <v>0</v>
      </c>
      <c r="D68" s="71"/>
      <c r="E68" s="76">
        <v>0</v>
      </c>
    </row>
    <row r="69" spans="1:5" ht="9" customHeight="1" x14ac:dyDescent="0.2">
      <c r="A69" s="17" t="s">
        <v>162</v>
      </c>
      <c r="B69" s="67" t="s">
        <v>176</v>
      </c>
      <c r="C69" s="71">
        <f>+E69</f>
        <v>0</v>
      </c>
      <c r="D69" s="71"/>
      <c r="E69" s="76">
        <v>0</v>
      </c>
    </row>
    <row r="70" spans="1:5" ht="9" customHeight="1" x14ac:dyDescent="0.2">
      <c r="A70" s="17" t="s">
        <v>163</v>
      </c>
      <c r="B70" s="67" t="s">
        <v>193</v>
      </c>
      <c r="C70" s="71">
        <f t="shared" ref="C70:C80" si="3">+E70</f>
        <v>0</v>
      </c>
      <c r="D70" s="71"/>
      <c r="E70" s="76">
        <v>0</v>
      </c>
    </row>
    <row r="71" spans="1:5" ht="9" customHeight="1" x14ac:dyDescent="0.2">
      <c r="A71" s="17" t="s">
        <v>164</v>
      </c>
      <c r="B71" s="67" t="s">
        <v>197</v>
      </c>
      <c r="C71" s="71">
        <f t="shared" si="3"/>
        <v>0</v>
      </c>
      <c r="D71" s="71"/>
      <c r="E71" s="76">
        <v>0</v>
      </c>
    </row>
    <row r="72" spans="1:5" ht="9" customHeight="1" x14ac:dyDescent="0.2">
      <c r="A72" s="17" t="s">
        <v>165</v>
      </c>
      <c r="B72" s="67" t="s">
        <v>196</v>
      </c>
      <c r="C72" s="71">
        <f t="shared" si="3"/>
        <v>0</v>
      </c>
      <c r="D72" s="71"/>
      <c r="E72" s="76">
        <v>0</v>
      </c>
    </row>
    <row r="73" spans="1:5" ht="9" customHeight="1" x14ac:dyDescent="0.2">
      <c r="A73" s="69" t="s">
        <v>177</v>
      </c>
      <c r="B73" s="68" t="s">
        <v>178</v>
      </c>
      <c r="C73" s="71">
        <f t="shared" si="3"/>
        <v>0</v>
      </c>
      <c r="D73" s="71"/>
      <c r="E73" s="76">
        <v>0</v>
      </c>
    </row>
    <row r="74" spans="1:5" ht="9" customHeight="1" x14ac:dyDescent="0.2">
      <c r="A74" s="68" t="s">
        <v>180</v>
      </c>
      <c r="B74" s="68" t="s">
        <v>201</v>
      </c>
      <c r="C74" s="71">
        <f t="shared" si="3"/>
        <v>0</v>
      </c>
      <c r="D74" s="71"/>
      <c r="E74" s="76">
        <v>0</v>
      </c>
    </row>
    <row r="75" spans="1:5" ht="9" customHeight="1" x14ac:dyDescent="0.2">
      <c r="A75" s="68" t="s">
        <v>181</v>
      </c>
      <c r="B75" s="68" t="s">
        <v>182</v>
      </c>
      <c r="C75" s="71">
        <f t="shared" si="3"/>
        <v>0</v>
      </c>
      <c r="D75" s="71"/>
      <c r="E75" s="76">
        <v>0</v>
      </c>
    </row>
    <row r="76" spans="1:5" ht="9" customHeight="1" x14ac:dyDescent="0.2">
      <c r="A76" s="68" t="s">
        <v>183</v>
      </c>
      <c r="B76" s="68" t="s">
        <v>184</v>
      </c>
      <c r="C76" s="71">
        <f t="shared" si="3"/>
        <v>0</v>
      </c>
      <c r="D76" s="71"/>
      <c r="E76" s="76">
        <v>0</v>
      </c>
    </row>
    <row r="77" spans="1:5" ht="9" customHeight="1" x14ac:dyDescent="0.2">
      <c r="A77" s="68" t="s">
        <v>188</v>
      </c>
      <c r="B77" s="68" t="s">
        <v>195</v>
      </c>
      <c r="C77" s="71">
        <f t="shared" si="3"/>
        <v>0</v>
      </c>
      <c r="D77" s="71"/>
      <c r="E77" s="76">
        <v>0</v>
      </c>
    </row>
    <row r="78" spans="1:5" ht="9" customHeight="1" x14ac:dyDescent="0.2">
      <c r="A78" s="68" t="s">
        <v>203</v>
      </c>
      <c r="B78" s="68" t="s">
        <v>205</v>
      </c>
      <c r="C78" s="71">
        <f t="shared" si="3"/>
        <v>0</v>
      </c>
      <c r="D78" s="71"/>
      <c r="E78" s="76">
        <v>0</v>
      </c>
    </row>
    <row r="79" spans="1:5" ht="9" customHeight="1" x14ac:dyDescent="0.2">
      <c r="A79" s="68" t="s">
        <v>204</v>
      </c>
      <c r="B79" s="68" t="s">
        <v>206</v>
      </c>
      <c r="C79" s="71">
        <f t="shared" si="3"/>
        <v>0</v>
      </c>
      <c r="D79" s="71"/>
      <c r="E79" s="76">
        <v>0</v>
      </c>
    </row>
    <row r="80" spans="1:5" ht="9" customHeight="1" x14ac:dyDescent="0.2">
      <c r="A80" s="68" t="s">
        <v>207</v>
      </c>
      <c r="B80" s="68" t="s">
        <v>208</v>
      </c>
      <c r="C80" s="71">
        <f t="shared" si="3"/>
        <v>0</v>
      </c>
      <c r="D80" s="71"/>
      <c r="E80" s="76">
        <v>0</v>
      </c>
    </row>
    <row r="81" spans="1:5" ht="9" customHeight="1" x14ac:dyDescent="0.2">
      <c r="A81" s="74"/>
      <c r="B81" s="74"/>
      <c r="C81" s="74"/>
      <c r="D81" s="74"/>
      <c r="E81" s="74"/>
    </row>
    <row r="82" spans="1:5" ht="9" customHeight="1" x14ac:dyDescent="0.2">
      <c r="A82" s="17" t="s">
        <v>49</v>
      </c>
      <c r="B82" s="29" t="s">
        <v>50</v>
      </c>
      <c r="C82" s="37">
        <f>+C83+C84+C85</f>
        <v>1600000</v>
      </c>
      <c r="D82" s="37">
        <f>D83+D84+D85</f>
        <v>0</v>
      </c>
      <c r="E82" s="70">
        <f>+E83+E84</f>
        <v>1600000</v>
      </c>
    </row>
    <row r="83" spans="1:5" ht="9" customHeight="1" x14ac:dyDescent="0.2">
      <c r="A83" s="17" t="s">
        <v>52</v>
      </c>
      <c r="B83" s="67" t="s">
        <v>114</v>
      </c>
      <c r="C83" s="37">
        <f>+D83</f>
        <v>0</v>
      </c>
      <c r="D83" s="75">
        <v>0</v>
      </c>
      <c r="E83" s="37"/>
    </row>
    <row r="84" spans="1:5" ht="9" customHeight="1" x14ac:dyDescent="0.2">
      <c r="A84" s="17" t="s">
        <v>55</v>
      </c>
      <c r="B84" s="67" t="s">
        <v>154</v>
      </c>
      <c r="C84" s="37">
        <f>+E84</f>
        <v>1600000</v>
      </c>
      <c r="D84" s="37"/>
      <c r="E84" s="71">
        <v>1600000</v>
      </c>
    </row>
    <row r="85" spans="1:5" ht="9" customHeight="1" x14ac:dyDescent="0.2">
      <c r="A85" s="17" t="s">
        <v>58</v>
      </c>
      <c r="B85" s="79" t="s">
        <v>194</v>
      </c>
      <c r="C85" s="71">
        <f>+D85</f>
        <v>0</v>
      </c>
      <c r="D85" s="71">
        <v>0</v>
      </c>
      <c r="E85" s="72"/>
    </row>
    <row r="86" spans="1:5" ht="9" customHeight="1" x14ac:dyDescent="0.2">
      <c r="A86" s="17"/>
      <c r="B86" s="10"/>
      <c r="C86" s="37"/>
      <c r="D86" s="37"/>
      <c r="E86" s="37"/>
    </row>
    <row r="87" spans="1:5" ht="9" customHeight="1" thickBot="1" x14ac:dyDescent="0.25">
      <c r="A87" s="34"/>
      <c r="B87" s="35" t="s">
        <v>67</v>
      </c>
      <c r="C87" s="38">
        <f>+C6</f>
        <v>12675000</v>
      </c>
      <c r="D87" s="38">
        <f>+D6</f>
        <v>10970000</v>
      </c>
      <c r="E87" s="38">
        <f>+E6</f>
        <v>1705000</v>
      </c>
    </row>
    <row r="88" spans="1:5" ht="9" customHeight="1" x14ac:dyDescent="0.2">
      <c r="A88" s="5"/>
      <c r="B88" s="6"/>
      <c r="C88" s="7"/>
      <c r="D88" s="2"/>
      <c r="E88" s="7"/>
    </row>
  </sheetData>
  <mergeCells count="2">
    <mergeCell ref="A1:D1"/>
    <mergeCell ref="A2:D2"/>
  </mergeCells>
  <phoneticPr fontId="0" type="noConversion"/>
  <pageMargins left="1.5354330708661419" right="1.5354330708661419" top="0.78740157480314965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="106" zoomScaleNormal="106" workbookViewId="0">
      <selection activeCell="J19" sqref="J19"/>
    </sheetView>
  </sheetViews>
  <sheetFormatPr baseColWidth="10" defaultRowHeight="9" customHeight="1" x14ac:dyDescent="0.2"/>
  <cols>
    <col min="1" max="1" width="4" customWidth="1"/>
    <col min="2" max="2" width="4.5703125" customWidth="1"/>
    <col min="3" max="3" width="4.140625" customWidth="1"/>
    <col min="4" max="4" width="26.85546875" style="1" customWidth="1"/>
    <col min="5" max="5" width="10.85546875" style="1" customWidth="1"/>
    <col min="6" max="6" width="11.42578125" style="1" customWidth="1"/>
    <col min="9" max="9" width="12.28515625" bestFit="1" customWidth="1"/>
    <col min="11" max="11" width="12.28515625" bestFit="1" customWidth="1"/>
    <col min="12" max="12" width="13.28515625" bestFit="1" customWidth="1"/>
  </cols>
  <sheetData>
    <row r="1" spans="1:12" ht="9" customHeight="1" x14ac:dyDescent="0.2">
      <c r="A1" s="43"/>
      <c r="B1" s="44"/>
      <c r="C1" s="44"/>
      <c r="D1" s="45" t="s">
        <v>1</v>
      </c>
      <c r="E1" s="46"/>
      <c r="F1" s="66" t="s">
        <v>198</v>
      </c>
      <c r="G1" s="4"/>
    </row>
    <row r="2" spans="1:12" ht="9" customHeight="1" x14ac:dyDescent="0.2">
      <c r="A2" s="47"/>
      <c r="B2" s="48"/>
      <c r="C2" s="48"/>
      <c r="D2" s="49" t="s">
        <v>134</v>
      </c>
      <c r="E2" s="50"/>
      <c r="F2" s="51" t="s">
        <v>147</v>
      </c>
      <c r="G2" s="4"/>
    </row>
    <row r="3" spans="1:12" ht="9" customHeight="1" x14ac:dyDescent="0.2">
      <c r="A3" s="47"/>
      <c r="B3" s="48"/>
      <c r="C3" s="48"/>
      <c r="D3" s="49"/>
      <c r="E3" s="50"/>
      <c r="F3" s="52"/>
      <c r="G3" s="4"/>
    </row>
    <row r="4" spans="1:12" ht="9" customHeight="1" x14ac:dyDescent="0.2">
      <c r="A4" s="84" t="s">
        <v>2</v>
      </c>
      <c r="B4" s="85"/>
      <c r="C4" s="86"/>
      <c r="D4" s="48"/>
      <c r="E4" s="53" t="s">
        <v>3</v>
      </c>
      <c r="F4" s="54" t="s">
        <v>3</v>
      </c>
      <c r="G4" s="4"/>
      <c r="I4" s="87"/>
      <c r="J4" s="87"/>
    </row>
    <row r="5" spans="1:12" ht="9" customHeight="1" x14ac:dyDescent="0.2">
      <c r="A5" s="55" t="s">
        <v>7</v>
      </c>
      <c r="B5" s="56" t="s">
        <v>8</v>
      </c>
      <c r="C5" s="56" t="s">
        <v>9</v>
      </c>
      <c r="D5" s="57" t="s">
        <v>136</v>
      </c>
      <c r="E5" s="57" t="s">
        <v>10</v>
      </c>
      <c r="F5" s="58" t="s">
        <v>11</v>
      </c>
      <c r="G5" s="4"/>
    </row>
    <row r="6" spans="1:12" ht="9" customHeight="1" thickBot="1" x14ac:dyDescent="0.25">
      <c r="A6" s="59"/>
      <c r="B6" s="60"/>
      <c r="C6" s="60"/>
      <c r="D6" s="60"/>
      <c r="E6" s="60"/>
      <c r="F6" s="61"/>
      <c r="G6" s="4"/>
      <c r="H6" s="4"/>
      <c r="I6" s="4"/>
      <c r="J6" s="4"/>
      <c r="K6" s="4"/>
      <c r="L6" s="4"/>
    </row>
    <row r="7" spans="1:12" ht="9" customHeight="1" x14ac:dyDescent="0.2">
      <c r="A7" s="62">
        <v>1</v>
      </c>
      <c r="B7" s="63"/>
      <c r="C7" s="63"/>
      <c r="D7" s="65" t="s">
        <v>185</v>
      </c>
      <c r="E7" s="42">
        <f>+E8+E38+E59</f>
        <v>12675000</v>
      </c>
      <c r="F7" s="64">
        <f>+E7</f>
        <v>12675000</v>
      </c>
      <c r="G7" s="4"/>
      <c r="H7" s="4"/>
      <c r="I7" s="4"/>
      <c r="J7" s="4"/>
      <c r="K7" s="4"/>
      <c r="L7" s="4"/>
    </row>
    <row r="8" spans="1:12" ht="9" customHeight="1" x14ac:dyDescent="0.2">
      <c r="A8" s="62">
        <v>1</v>
      </c>
      <c r="B8" s="63"/>
      <c r="C8" s="63"/>
      <c r="D8" s="41" t="s">
        <v>15</v>
      </c>
      <c r="E8" s="42">
        <f>+E29+E33+E9</f>
        <v>12675000</v>
      </c>
      <c r="F8" s="64"/>
      <c r="G8" s="4"/>
      <c r="H8" s="4"/>
      <c r="I8" s="4"/>
      <c r="J8" s="4"/>
      <c r="K8" s="4"/>
      <c r="L8" s="4"/>
    </row>
    <row r="9" spans="1:12" ht="9" customHeight="1" x14ac:dyDescent="0.2">
      <c r="A9" s="62"/>
      <c r="B9" s="63">
        <v>1</v>
      </c>
      <c r="C9" s="63"/>
      <c r="D9" s="41" t="s">
        <v>18</v>
      </c>
      <c r="E9" s="42">
        <f>+E10+E25</f>
        <v>8400000</v>
      </c>
      <c r="F9" s="64"/>
      <c r="G9" s="4"/>
      <c r="H9" s="4"/>
      <c r="I9" s="4"/>
      <c r="J9" s="4"/>
      <c r="K9" s="4"/>
      <c r="L9" s="4"/>
    </row>
    <row r="10" spans="1:12" ht="9" customHeight="1" x14ac:dyDescent="0.2">
      <c r="A10" s="62"/>
      <c r="B10" s="63"/>
      <c r="C10" s="63">
        <v>1</v>
      </c>
      <c r="D10" s="41" t="s">
        <v>21</v>
      </c>
      <c r="E10" s="42">
        <f>+E11+E16+E21+E22+E23</f>
        <v>0</v>
      </c>
      <c r="F10" s="64"/>
      <c r="G10" s="4"/>
      <c r="H10" s="4"/>
      <c r="I10" s="4"/>
      <c r="J10" s="4"/>
      <c r="K10" s="4"/>
      <c r="L10" s="4"/>
    </row>
    <row r="11" spans="1:12" ht="9" customHeight="1" x14ac:dyDescent="0.2">
      <c r="A11" s="62"/>
      <c r="B11" s="63"/>
      <c r="C11" s="63"/>
      <c r="D11" s="41" t="s">
        <v>25</v>
      </c>
      <c r="E11" s="42">
        <f>+F12+F13+F14+F15</f>
        <v>5665000</v>
      </c>
      <c r="F11" s="64"/>
      <c r="G11" s="4"/>
      <c r="H11" s="4"/>
      <c r="I11" s="4"/>
      <c r="J11" s="4"/>
      <c r="K11" s="4"/>
      <c r="L11" s="4"/>
    </row>
    <row r="12" spans="1:12" ht="9" customHeight="1" x14ac:dyDescent="0.2">
      <c r="A12" s="62"/>
      <c r="B12" s="63"/>
      <c r="C12" s="63"/>
      <c r="D12" s="41" t="s">
        <v>29</v>
      </c>
      <c r="E12" s="42"/>
      <c r="F12" s="64">
        <v>-22685000</v>
      </c>
      <c r="G12" s="4"/>
      <c r="H12" s="4"/>
      <c r="I12" s="4"/>
      <c r="J12" s="4"/>
      <c r="K12" s="4"/>
      <c r="L12" s="4"/>
    </row>
    <row r="13" spans="1:12" ht="9" customHeight="1" x14ac:dyDescent="0.2">
      <c r="A13" s="62"/>
      <c r="B13" s="63"/>
      <c r="C13" s="63"/>
      <c r="D13" s="41" t="s">
        <v>33</v>
      </c>
      <c r="E13" s="42"/>
      <c r="F13" s="64">
        <v>21000000</v>
      </c>
      <c r="G13" s="4"/>
      <c r="H13" s="4"/>
      <c r="I13" s="4"/>
      <c r="J13" s="4"/>
      <c r="K13" s="4"/>
      <c r="L13" s="4"/>
    </row>
    <row r="14" spans="1:12" ht="9" customHeight="1" x14ac:dyDescent="0.2">
      <c r="A14" s="62"/>
      <c r="B14" s="63"/>
      <c r="C14" s="63"/>
      <c r="D14" s="41" t="s">
        <v>35</v>
      </c>
      <c r="E14" s="42"/>
      <c r="F14" s="64">
        <v>0</v>
      </c>
      <c r="G14" s="4"/>
      <c r="H14" s="4"/>
      <c r="I14" s="4"/>
      <c r="J14" s="4"/>
      <c r="K14" s="4"/>
      <c r="L14" s="4"/>
    </row>
    <row r="15" spans="1:12" ht="9" customHeight="1" x14ac:dyDescent="0.2">
      <c r="A15" s="62"/>
      <c r="B15" s="63"/>
      <c r="C15" s="63"/>
      <c r="D15" s="41" t="s">
        <v>38</v>
      </c>
      <c r="E15" s="42"/>
      <c r="F15" s="64">
        <v>7350000</v>
      </c>
      <c r="G15" s="4"/>
      <c r="H15" s="4"/>
      <c r="I15" s="4"/>
      <c r="J15" s="4"/>
      <c r="K15" s="4"/>
      <c r="L15" s="4"/>
    </row>
    <row r="16" spans="1:12" ht="9" customHeight="1" x14ac:dyDescent="0.2">
      <c r="A16" s="62"/>
      <c r="B16" s="63"/>
      <c r="C16" s="63"/>
      <c r="D16" s="41" t="s">
        <v>42</v>
      </c>
      <c r="E16" s="42">
        <f>+F17+F18+F19+F20</f>
        <v>-2100000</v>
      </c>
      <c r="F16" s="64"/>
      <c r="G16" s="4"/>
      <c r="H16" s="4"/>
      <c r="I16" s="4"/>
      <c r="J16" s="4"/>
      <c r="K16" s="4"/>
      <c r="L16" s="4"/>
    </row>
    <row r="17" spans="1:12" ht="9" customHeight="1" x14ac:dyDescent="0.2">
      <c r="A17" s="62"/>
      <c r="B17" s="63"/>
      <c r="C17" s="63"/>
      <c r="D17" s="41" t="s">
        <v>29</v>
      </c>
      <c r="E17" s="42"/>
      <c r="F17" s="64">
        <v>-4015000</v>
      </c>
      <c r="G17" s="4"/>
      <c r="H17" s="4"/>
      <c r="I17" s="4"/>
      <c r="J17" s="4"/>
      <c r="K17" s="4"/>
      <c r="L17" s="4"/>
    </row>
    <row r="18" spans="1:12" ht="9" customHeight="1" x14ac:dyDescent="0.2">
      <c r="A18" s="62"/>
      <c r="B18" s="63"/>
      <c r="C18" s="63"/>
      <c r="D18" s="41" t="s">
        <v>33</v>
      </c>
      <c r="E18" s="42"/>
      <c r="F18" s="64">
        <v>475000</v>
      </c>
      <c r="G18" s="4"/>
      <c r="H18" s="4"/>
      <c r="I18" s="4"/>
      <c r="J18" s="4"/>
      <c r="K18" s="4"/>
      <c r="L18" s="4"/>
    </row>
    <row r="19" spans="1:12" ht="9" customHeight="1" x14ac:dyDescent="0.2">
      <c r="A19" s="62"/>
      <c r="B19" s="63"/>
      <c r="C19" s="63"/>
      <c r="D19" s="41" t="s">
        <v>173</v>
      </c>
      <c r="E19" s="42"/>
      <c r="F19" s="64">
        <v>0</v>
      </c>
      <c r="G19" s="4"/>
      <c r="H19" s="4"/>
      <c r="I19" s="4"/>
      <c r="J19" s="4"/>
      <c r="K19" s="4"/>
      <c r="L19" s="4"/>
    </row>
    <row r="20" spans="1:12" ht="9" customHeight="1" x14ac:dyDescent="0.2">
      <c r="A20" s="62"/>
      <c r="B20" s="63"/>
      <c r="C20" s="63"/>
      <c r="D20" s="41" t="s">
        <v>38</v>
      </c>
      <c r="E20" s="42"/>
      <c r="F20" s="64">
        <v>1440000</v>
      </c>
      <c r="G20" s="4"/>
      <c r="H20" s="4"/>
      <c r="I20" s="4"/>
      <c r="J20" s="4"/>
      <c r="K20" s="4"/>
      <c r="L20" s="4"/>
    </row>
    <row r="21" spans="1:12" ht="9" customHeight="1" x14ac:dyDescent="0.2">
      <c r="A21" s="62"/>
      <c r="B21" s="63"/>
      <c r="C21" s="63"/>
      <c r="D21" s="41" t="s">
        <v>64</v>
      </c>
      <c r="E21" s="42">
        <f>+F21</f>
        <v>600000</v>
      </c>
      <c r="F21" s="64">
        <v>600000</v>
      </c>
      <c r="G21" s="4"/>
      <c r="H21" s="4"/>
      <c r="I21" s="4"/>
      <c r="J21" s="4"/>
      <c r="K21" s="4"/>
      <c r="L21" s="4"/>
    </row>
    <row r="22" spans="1:12" ht="9" customHeight="1" x14ac:dyDescent="0.2">
      <c r="A22" s="62"/>
      <c r="B22" s="63"/>
      <c r="C22" s="63"/>
      <c r="D22" s="41" t="s">
        <v>68</v>
      </c>
      <c r="E22" s="42">
        <f>+F22</f>
        <v>-4165000</v>
      </c>
      <c r="F22" s="64">
        <v>-4165000</v>
      </c>
      <c r="G22" s="4"/>
      <c r="H22" s="4"/>
      <c r="I22" s="4"/>
      <c r="J22" s="4"/>
      <c r="K22" s="4"/>
      <c r="L22" s="4"/>
    </row>
    <row r="23" spans="1:12" ht="9" customHeight="1" x14ac:dyDescent="0.2">
      <c r="A23" s="62"/>
      <c r="B23" s="63"/>
      <c r="C23" s="63"/>
      <c r="D23" s="41" t="s">
        <v>71</v>
      </c>
      <c r="E23" s="42">
        <f>+F23</f>
        <v>0</v>
      </c>
      <c r="F23" s="64">
        <v>0</v>
      </c>
      <c r="G23" s="4"/>
      <c r="H23" s="4"/>
      <c r="I23" s="4"/>
      <c r="J23" s="4"/>
      <c r="K23" s="4"/>
      <c r="L23" s="4"/>
    </row>
    <row r="24" spans="1:12" ht="9" customHeight="1" x14ac:dyDescent="0.2">
      <c r="A24" s="62"/>
      <c r="B24" s="63"/>
      <c r="C24" s="63"/>
      <c r="D24" s="41"/>
      <c r="E24" s="42"/>
      <c r="F24" s="64"/>
      <c r="G24" s="4"/>
      <c r="H24" s="4"/>
      <c r="I24" s="4"/>
      <c r="J24" s="4"/>
      <c r="K24" s="4"/>
      <c r="L24" s="4"/>
    </row>
    <row r="25" spans="1:12" ht="9" customHeight="1" x14ac:dyDescent="0.2">
      <c r="A25" s="62"/>
      <c r="B25" s="63"/>
      <c r="C25" s="63">
        <v>2</v>
      </c>
      <c r="D25" s="41" t="s">
        <v>74</v>
      </c>
      <c r="E25" s="42">
        <f>+F27+F26</f>
        <v>8400000</v>
      </c>
      <c r="F25" s="64"/>
      <c r="G25" s="4"/>
      <c r="H25" s="4"/>
      <c r="I25" s="4"/>
      <c r="J25" s="4"/>
      <c r="K25" s="4"/>
      <c r="L25" s="4"/>
    </row>
    <row r="26" spans="1:12" ht="9" customHeight="1" x14ac:dyDescent="0.2">
      <c r="A26" s="62"/>
      <c r="B26" s="63"/>
      <c r="C26" s="63"/>
      <c r="D26" s="41" t="s">
        <v>76</v>
      </c>
      <c r="E26" s="42"/>
      <c r="F26" s="64">
        <v>0</v>
      </c>
      <c r="G26" s="4"/>
      <c r="H26" s="4"/>
      <c r="I26" s="4"/>
      <c r="J26" s="4"/>
      <c r="K26" s="4"/>
      <c r="L26" s="4"/>
    </row>
    <row r="27" spans="1:12" ht="9" customHeight="1" x14ac:dyDescent="0.2">
      <c r="A27" s="62"/>
      <c r="B27" s="63"/>
      <c r="C27" s="63"/>
      <c r="D27" s="41" t="s">
        <v>77</v>
      </c>
      <c r="E27" s="42"/>
      <c r="F27" s="64">
        <v>8400000</v>
      </c>
      <c r="G27" s="4"/>
      <c r="H27" s="4"/>
      <c r="I27" s="4"/>
      <c r="J27" s="4"/>
      <c r="K27" s="4"/>
      <c r="L27" s="4"/>
    </row>
    <row r="28" spans="1:12" ht="9" customHeight="1" x14ac:dyDescent="0.2">
      <c r="A28" s="62"/>
      <c r="B28" s="63"/>
      <c r="C28" s="63"/>
      <c r="D28" s="36"/>
      <c r="E28" s="42"/>
      <c r="F28" s="64"/>
      <c r="G28" s="4"/>
      <c r="H28" s="4"/>
      <c r="I28" s="4"/>
      <c r="J28" s="4"/>
      <c r="K28" s="4"/>
      <c r="L28" s="4"/>
    </row>
    <row r="29" spans="1:12" ht="9" customHeight="1" x14ac:dyDescent="0.2">
      <c r="A29" s="62"/>
      <c r="B29" s="63">
        <v>2</v>
      </c>
      <c r="C29" s="63"/>
      <c r="D29" s="41" t="s">
        <v>80</v>
      </c>
      <c r="E29" s="42">
        <f>+E30</f>
        <v>0</v>
      </c>
      <c r="F29" s="64"/>
      <c r="G29" s="4"/>
      <c r="H29" s="4"/>
      <c r="I29" s="4"/>
      <c r="J29" s="4"/>
      <c r="K29" s="4"/>
      <c r="L29" s="4"/>
    </row>
    <row r="30" spans="1:12" ht="9" customHeight="1" x14ac:dyDescent="0.2">
      <c r="A30" s="62"/>
      <c r="B30" s="63"/>
      <c r="C30" s="63">
        <v>3</v>
      </c>
      <c r="D30" s="41" t="s">
        <v>83</v>
      </c>
      <c r="E30" s="42">
        <f>+F31</f>
        <v>0</v>
      </c>
      <c r="F30" s="64"/>
      <c r="G30" s="4"/>
      <c r="H30" s="4"/>
      <c r="I30" s="4"/>
      <c r="J30" s="4"/>
      <c r="K30" s="4"/>
      <c r="L30" s="4"/>
    </row>
    <row r="31" spans="1:12" ht="9" customHeight="1" x14ac:dyDescent="0.2">
      <c r="A31" s="62"/>
      <c r="B31" s="63"/>
      <c r="C31" s="63"/>
      <c r="D31" s="41" t="s">
        <v>84</v>
      </c>
      <c r="E31" s="42"/>
      <c r="F31" s="64">
        <v>0</v>
      </c>
      <c r="G31" s="4"/>
      <c r="H31" s="4"/>
      <c r="I31" s="4"/>
      <c r="J31" s="4"/>
      <c r="K31" s="4"/>
      <c r="L31" s="4"/>
    </row>
    <row r="32" spans="1:12" ht="9" customHeight="1" x14ac:dyDescent="0.2">
      <c r="A32" s="62"/>
      <c r="B32" s="63"/>
      <c r="C32" s="63"/>
      <c r="D32" s="36"/>
      <c r="E32" s="42"/>
      <c r="F32" s="64"/>
      <c r="G32" s="4"/>
      <c r="H32" s="4"/>
      <c r="I32" s="4"/>
      <c r="J32" s="4"/>
      <c r="K32" s="4"/>
      <c r="L32" s="4"/>
    </row>
    <row r="33" spans="1:12" ht="9" customHeight="1" x14ac:dyDescent="0.2">
      <c r="A33" s="62"/>
      <c r="B33" s="63">
        <v>3</v>
      </c>
      <c r="C33" s="63"/>
      <c r="D33" s="41" t="s">
        <v>85</v>
      </c>
      <c r="E33" s="42">
        <f>+F34+F35</f>
        <v>4275000</v>
      </c>
      <c r="F33" s="64"/>
      <c r="G33" s="4"/>
      <c r="H33" s="4"/>
      <c r="I33" s="4"/>
      <c r="J33" s="4"/>
      <c r="K33" s="4"/>
      <c r="L33" s="4"/>
    </row>
    <row r="34" spans="1:12" ht="9" customHeight="1" x14ac:dyDescent="0.2">
      <c r="A34" s="62"/>
      <c r="B34" s="63"/>
      <c r="C34" s="63">
        <v>4</v>
      </c>
      <c r="D34" s="41" t="s">
        <v>87</v>
      </c>
      <c r="E34" s="42"/>
      <c r="F34" s="64">
        <v>4275000</v>
      </c>
      <c r="G34" s="4"/>
      <c r="H34" s="4"/>
      <c r="I34" s="4"/>
      <c r="J34" s="4"/>
      <c r="K34" s="4"/>
      <c r="L34" s="4"/>
    </row>
    <row r="35" spans="1:12" ht="9" customHeight="1" x14ac:dyDescent="0.2">
      <c r="A35" s="62"/>
      <c r="B35" s="63"/>
      <c r="C35" s="63">
        <v>5</v>
      </c>
      <c r="D35" s="41" t="s">
        <v>93</v>
      </c>
      <c r="E35" s="42"/>
      <c r="F35" s="64">
        <v>0</v>
      </c>
      <c r="G35" s="4"/>
      <c r="H35" s="4"/>
      <c r="I35" s="4"/>
      <c r="J35" s="4"/>
      <c r="K35" s="4"/>
      <c r="L35" s="4"/>
    </row>
    <row r="36" spans="1:12" ht="9" customHeight="1" x14ac:dyDescent="0.2">
      <c r="A36" s="62"/>
      <c r="B36" s="63"/>
      <c r="C36" s="63"/>
      <c r="D36" s="36"/>
      <c r="E36" s="42"/>
      <c r="F36" s="64"/>
      <c r="G36" s="4"/>
      <c r="H36" s="4"/>
      <c r="I36" s="4"/>
      <c r="J36" s="4"/>
      <c r="K36" s="4"/>
      <c r="L36" s="4"/>
    </row>
    <row r="37" spans="1:12" ht="9" customHeight="1" x14ac:dyDescent="0.2">
      <c r="A37" s="62"/>
      <c r="B37" s="63"/>
      <c r="C37" s="63"/>
      <c r="D37" s="36"/>
      <c r="E37" s="42"/>
      <c r="F37" s="64"/>
      <c r="G37" s="4"/>
      <c r="H37" s="4"/>
      <c r="I37" s="4"/>
      <c r="J37" s="4"/>
      <c r="K37" s="4"/>
      <c r="L37" s="4"/>
    </row>
    <row r="38" spans="1:12" ht="9" customHeight="1" x14ac:dyDescent="0.2">
      <c r="A38" s="62">
        <v>2</v>
      </c>
      <c r="B38" s="63"/>
      <c r="C38" s="63"/>
      <c r="D38" s="41" t="s">
        <v>97</v>
      </c>
      <c r="E38" s="42">
        <f>+E39</f>
        <v>0</v>
      </c>
      <c r="F38" s="64"/>
      <c r="G38" s="4"/>
      <c r="H38" s="4"/>
      <c r="I38" s="4"/>
      <c r="J38" s="4"/>
      <c r="K38" s="4"/>
      <c r="L38" s="4"/>
    </row>
    <row r="39" spans="1:12" ht="9" customHeight="1" x14ac:dyDescent="0.2">
      <c r="A39" s="62"/>
      <c r="B39" s="63">
        <v>5</v>
      </c>
      <c r="C39" s="63"/>
      <c r="D39" s="41" t="s">
        <v>99</v>
      </c>
      <c r="E39" s="42">
        <f>+E44+E40</f>
        <v>0</v>
      </c>
      <c r="F39" s="64"/>
      <c r="G39" s="4"/>
      <c r="H39" s="4"/>
      <c r="I39" s="4"/>
      <c r="J39" s="4"/>
      <c r="K39" s="4"/>
      <c r="L39" s="4"/>
    </row>
    <row r="40" spans="1:12" ht="9" customHeight="1" x14ac:dyDescent="0.2">
      <c r="A40" s="62"/>
      <c r="B40" s="63"/>
      <c r="C40" s="63">
        <v>7</v>
      </c>
      <c r="D40" s="41" t="s">
        <v>102</v>
      </c>
      <c r="E40" s="42">
        <f>+F41+F42</f>
        <v>0</v>
      </c>
      <c r="F40" s="64"/>
      <c r="G40" s="4"/>
      <c r="H40" s="4"/>
      <c r="I40" s="4"/>
      <c r="J40" s="4"/>
      <c r="K40" s="4"/>
      <c r="L40" s="4"/>
    </row>
    <row r="41" spans="1:12" ht="9" customHeight="1" x14ac:dyDescent="0.2">
      <c r="A41" s="62"/>
      <c r="B41" s="63"/>
      <c r="C41" s="63"/>
      <c r="D41" s="41" t="s">
        <v>174</v>
      </c>
      <c r="E41" s="42"/>
      <c r="F41" s="64">
        <v>0</v>
      </c>
      <c r="G41" s="4"/>
      <c r="H41" s="4"/>
      <c r="I41" s="4"/>
      <c r="J41" s="4"/>
      <c r="K41" s="4"/>
      <c r="L41" s="4"/>
    </row>
    <row r="42" spans="1:12" ht="9" customHeight="1" x14ac:dyDescent="0.2">
      <c r="A42" s="62"/>
      <c r="B42" s="63"/>
      <c r="C42" s="63"/>
      <c r="D42" s="65" t="s">
        <v>192</v>
      </c>
      <c r="E42" s="42"/>
      <c r="F42" s="64">
        <v>0</v>
      </c>
      <c r="G42" s="4"/>
      <c r="H42" s="4"/>
      <c r="I42" s="4"/>
      <c r="J42" s="4"/>
      <c r="K42" s="4"/>
      <c r="L42" s="4"/>
    </row>
    <row r="43" spans="1:12" ht="9" customHeight="1" x14ac:dyDescent="0.2">
      <c r="A43" s="62"/>
      <c r="B43" s="63"/>
      <c r="C43" s="63"/>
      <c r="D43" s="41"/>
      <c r="E43" s="42"/>
      <c r="F43" s="64"/>
      <c r="G43" s="4"/>
      <c r="H43" s="4"/>
      <c r="I43" s="4"/>
      <c r="J43" s="4"/>
      <c r="K43" s="4"/>
      <c r="L43" s="4"/>
    </row>
    <row r="44" spans="1:12" ht="9" customHeight="1" x14ac:dyDescent="0.2">
      <c r="A44" s="62"/>
      <c r="B44" s="63"/>
      <c r="C44" s="63">
        <v>8</v>
      </c>
      <c r="D44" s="41" t="s">
        <v>106</v>
      </c>
      <c r="E44" s="42">
        <f>+F45+F46+F47</f>
        <v>0</v>
      </c>
      <c r="F44" s="64"/>
      <c r="G44" s="4"/>
      <c r="H44" s="4"/>
      <c r="I44" s="4"/>
      <c r="J44" s="4"/>
      <c r="K44" s="4"/>
      <c r="L44" s="4"/>
    </row>
    <row r="45" spans="1:12" ht="9" customHeight="1" x14ac:dyDescent="0.2">
      <c r="A45" s="62"/>
      <c r="B45" s="63"/>
      <c r="C45" s="63"/>
      <c r="D45" s="41" t="s">
        <v>108</v>
      </c>
      <c r="E45" s="42"/>
      <c r="F45" s="64">
        <v>0</v>
      </c>
      <c r="G45" s="4"/>
      <c r="H45" s="4"/>
      <c r="I45" s="4"/>
      <c r="J45" s="4"/>
      <c r="K45" s="4"/>
      <c r="L45" s="4"/>
    </row>
    <row r="46" spans="1:12" ht="9" customHeight="1" x14ac:dyDescent="0.2">
      <c r="A46" s="62"/>
      <c r="B46" s="63"/>
      <c r="C46" s="63"/>
      <c r="D46" s="65" t="s">
        <v>179</v>
      </c>
      <c r="E46" s="42"/>
      <c r="F46" s="64">
        <v>0</v>
      </c>
      <c r="G46" s="4"/>
      <c r="H46" s="4"/>
      <c r="I46" s="4"/>
      <c r="J46" s="4"/>
      <c r="K46" s="4"/>
      <c r="L46" s="4"/>
    </row>
    <row r="47" spans="1:12" ht="9" customHeight="1" x14ac:dyDescent="0.2">
      <c r="A47" s="62"/>
      <c r="B47" s="63"/>
      <c r="C47" s="63"/>
      <c r="D47" s="65" t="s">
        <v>186</v>
      </c>
      <c r="E47" s="42"/>
      <c r="F47" s="64">
        <v>0</v>
      </c>
      <c r="G47" s="4"/>
      <c r="H47" s="4"/>
      <c r="I47" s="4"/>
      <c r="J47" s="4"/>
      <c r="K47" s="4"/>
      <c r="L47" s="4"/>
    </row>
    <row r="48" spans="1:12" ht="9" customHeight="1" x14ac:dyDescent="0.2">
      <c r="A48" s="62"/>
      <c r="B48" s="63"/>
      <c r="C48" s="63"/>
      <c r="D48" s="36"/>
      <c r="E48" s="42"/>
      <c r="F48" s="64"/>
      <c r="G48" s="4"/>
      <c r="H48" s="4"/>
      <c r="I48" s="4"/>
      <c r="J48" s="4"/>
      <c r="K48" s="4"/>
      <c r="L48" s="4"/>
    </row>
    <row r="49" spans="1:12" ht="9" customHeight="1" x14ac:dyDescent="0.2">
      <c r="A49" s="62"/>
      <c r="B49" s="63">
        <v>6</v>
      </c>
      <c r="C49" s="63"/>
      <c r="D49" s="41" t="s">
        <v>62</v>
      </c>
      <c r="E49" s="42"/>
      <c r="F49" s="64"/>
      <c r="G49" s="4"/>
      <c r="H49" s="4"/>
      <c r="I49" s="4"/>
      <c r="J49" s="4"/>
      <c r="K49" s="4"/>
      <c r="L49" s="4"/>
    </row>
    <row r="50" spans="1:12" ht="9" customHeight="1" x14ac:dyDescent="0.2">
      <c r="A50" s="62"/>
      <c r="B50" s="63"/>
      <c r="C50" s="63">
        <v>9</v>
      </c>
      <c r="D50" s="41" t="s">
        <v>62</v>
      </c>
      <c r="E50" s="42"/>
      <c r="F50" s="64"/>
      <c r="G50" s="4"/>
      <c r="H50" s="4"/>
      <c r="I50" s="4"/>
      <c r="J50" s="4"/>
      <c r="K50" s="4"/>
      <c r="L50" s="4"/>
    </row>
    <row r="51" spans="1:12" ht="9" customHeight="1" x14ac:dyDescent="0.2">
      <c r="A51" s="62"/>
      <c r="B51" s="63"/>
      <c r="C51" s="63"/>
      <c r="D51" s="41" t="s">
        <v>62</v>
      </c>
      <c r="E51" s="42"/>
      <c r="F51" s="64"/>
      <c r="I51" s="4"/>
      <c r="J51" s="4"/>
    </row>
    <row r="52" spans="1:12" ht="9" customHeight="1" x14ac:dyDescent="0.2">
      <c r="A52" s="62"/>
      <c r="B52" s="63"/>
      <c r="C52" s="63"/>
      <c r="D52" s="36"/>
      <c r="E52" s="42"/>
      <c r="F52" s="64"/>
      <c r="I52" s="4"/>
      <c r="J52" s="4"/>
    </row>
    <row r="53" spans="1:12" ht="9" customHeight="1" x14ac:dyDescent="0.2">
      <c r="A53" s="62"/>
      <c r="B53" s="63">
        <v>7</v>
      </c>
      <c r="C53" s="63"/>
      <c r="D53" s="41" t="s">
        <v>111</v>
      </c>
      <c r="E53" s="42"/>
      <c r="F53" s="64"/>
      <c r="I53" s="4"/>
      <c r="J53" s="4"/>
    </row>
    <row r="54" spans="1:12" ht="9" customHeight="1" x14ac:dyDescent="0.2">
      <c r="A54" s="62"/>
      <c r="B54" s="63"/>
      <c r="C54" s="63">
        <v>10</v>
      </c>
      <c r="D54" s="41" t="s">
        <v>112</v>
      </c>
      <c r="E54" s="42"/>
      <c r="F54" s="64"/>
      <c r="I54" s="4"/>
      <c r="J54" s="4"/>
    </row>
    <row r="55" spans="1:12" ht="9" customHeight="1" x14ac:dyDescent="0.2">
      <c r="A55" s="62"/>
      <c r="B55" s="63"/>
      <c r="C55" s="63"/>
      <c r="D55" s="41" t="s">
        <v>113</v>
      </c>
      <c r="E55" s="42"/>
      <c r="F55" s="64"/>
      <c r="I55" s="4"/>
      <c r="J55" s="4"/>
    </row>
    <row r="56" spans="1:12" ht="9" customHeight="1" x14ac:dyDescent="0.2">
      <c r="A56" s="62"/>
      <c r="B56" s="63"/>
      <c r="C56" s="63"/>
      <c r="D56" s="41" t="s">
        <v>115</v>
      </c>
      <c r="E56" s="42"/>
      <c r="F56" s="64"/>
      <c r="I56" s="4"/>
      <c r="J56" s="4"/>
    </row>
    <row r="57" spans="1:12" ht="9" customHeight="1" x14ac:dyDescent="0.2">
      <c r="A57" s="62"/>
      <c r="B57" s="63"/>
      <c r="C57" s="63"/>
      <c r="D57" s="41"/>
      <c r="E57" s="42"/>
      <c r="F57" s="64"/>
      <c r="I57" s="4"/>
      <c r="J57" s="4"/>
    </row>
    <row r="58" spans="1:12" ht="9" customHeight="1" x14ac:dyDescent="0.2">
      <c r="A58" s="62"/>
      <c r="B58" s="63"/>
      <c r="C58" s="63"/>
      <c r="D58" s="36"/>
      <c r="E58" s="42"/>
      <c r="F58" s="64"/>
      <c r="I58" s="4"/>
      <c r="J58" s="4"/>
    </row>
    <row r="59" spans="1:12" ht="9" customHeight="1" x14ac:dyDescent="0.2">
      <c r="A59" s="62"/>
      <c r="B59" s="63"/>
      <c r="C59" s="63"/>
      <c r="D59" s="41" t="s">
        <v>116</v>
      </c>
      <c r="E59" s="42">
        <f>+E60</f>
        <v>0</v>
      </c>
      <c r="F59" s="64"/>
      <c r="I59" s="4"/>
      <c r="J59" s="4"/>
    </row>
    <row r="60" spans="1:12" ht="9" customHeight="1" x14ac:dyDescent="0.2">
      <c r="A60" s="62">
        <v>4</v>
      </c>
      <c r="B60" s="63">
        <v>10</v>
      </c>
      <c r="C60" s="63"/>
      <c r="D60" s="41" t="s">
        <v>117</v>
      </c>
      <c r="E60" s="42">
        <f>+E61</f>
        <v>0</v>
      </c>
      <c r="F60" s="64"/>
      <c r="I60" s="4"/>
      <c r="J60" s="4"/>
    </row>
    <row r="61" spans="1:12" ht="9" customHeight="1" x14ac:dyDescent="0.2">
      <c r="A61" s="62"/>
      <c r="B61" s="63"/>
      <c r="C61" s="63">
        <v>14</v>
      </c>
      <c r="D61" s="41" t="s">
        <v>118</v>
      </c>
      <c r="E61" s="42">
        <f>+F62</f>
        <v>0</v>
      </c>
      <c r="F61" s="64"/>
      <c r="I61" s="4"/>
      <c r="J61" s="4"/>
    </row>
    <row r="62" spans="1:12" ht="9" customHeight="1" x14ac:dyDescent="0.2">
      <c r="A62" s="62"/>
      <c r="B62" s="63"/>
      <c r="C62" s="63"/>
      <c r="D62" s="65" t="s">
        <v>175</v>
      </c>
      <c r="E62" s="42"/>
      <c r="F62" s="64">
        <v>0</v>
      </c>
      <c r="I62" s="4"/>
      <c r="J62" s="4"/>
    </row>
    <row r="63" spans="1:12" ht="9" customHeight="1" thickBot="1" x14ac:dyDescent="0.25">
      <c r="A63" s="31"/>
      <c r="B63" s="32"/>
      <c r="C63" s="32"/>
      <c r="D63" s="33"/>
      <c r="E63" s="39"/>
      <c r="F63" s="40"/>
    </row>
    <row r="64" spans="1:12" ht="9" customHeight="1" x14ac:dyDescent="0.2">
      <c r="A64" s="11"/>
      <c r="B64" s="12"/>
      <c r="C64" s="12"/>
      <c r="D64" s="13"/>
      <c r="E64" s="14"/>
      <c r="F64" s="13"/>
    </row>
    <row r="65" spans="1:6" ht="9" customHeight="1" x14ac:dyDescent="0.2">
      <c r="A65" s="15"/>
      <c r="B65" s="15"/>
      <c r="C65" s="15"/>
      <c r="D65" s="15"/>
      <c r="E65" s="14"/>
      <c r="F65" s="15"/>
    </row>
    <row r="66" spans="1:6" ht="9" customHeight="1" x14ac:dyDescent="0.2">
      <c r="A66" s="3"/>
      <c r="B66" s="3"/>
      <c r="C66" s="3"/>
      <c r="E66" s="8"/>
    </row>
    <row r="67" spans="1:6" ht="9" customHeight="1" x14ac:dyDescent="0.2">
      <c r="A67" s="3"/>
      <c r="B67" s="3"/>
      <c r="C67" s="3"/>
      <c r="E67" s="8"/>
    </row>
    <row r="68" spans="1:6" ht="9" customHeight="1" x14ac:dyDescent="0.2">
      <c r="A68" s="3"/>
      <c r="B68" s="3"/>
      <c r="C68" s="3"/>
      <c r="E68" s="4"/>
    </row>
    <row r="69" spans="1:6" ht="9" customHeight="1" x14ac:dyDescent="0.2">
      <c r="A69" s="3"/>
      <c r="B69" s="3"/>
      <c r="C69" s="3"/>
      <c r="E69" s="2"/>
    </row>
    <row r="70" spans="1:6" ht="9" customHeight="1" x14ac:dyDescent="0.2">
      <c r="A70" s="3"/>
      <c r="B70" s="3"/>
      <c r="C70" s="3"/>
    </row>
    <row r="71" spans="1:6" ht="9" customHeight="1" x14ac:dyDescent="0.2">
      <c r="A71" s="3"/>
      <c r="B71" s="3"/>
      <c r="C71" s="3"/>
    </row>
    <row r="72" spans="1:6" ht="9" customHeight="1" x14ac:dyDescent="0.2">
      <c r="A72" s="3"/>
      <c r="B72" s="3"/>
      <c r="C72" s="3"/>
    </row>
    <row r="73" spans="1:6" ht="9" customHeight="1" x14ac:dyDescent="0.2">
      <c r="A73" s="3"/>
      <c r="B73" s="3"/>
      <c r="C73" s="3"/>
    </row>
    <row r="74" spans="1:6" ht="9" customHeight="1" x14ac:dyDescent="0.2">
      <c r="A74" s="3"/>
      <c r="B74" s="3"/>
      <c r="C74" s="3"/>
    </row>
    <row r="75" spans="1:6" ht="9" customHeight="1" x14ac:dyDescent="0.2">
      <c r="A75" s="3"/>
      <c r="B75" s="3"/>
      <c r="C75" s="3"/>
    </row>
    <row r="76" spans="1:6" ht="9" customHeight="1" x14ac:dyDescent="0.2">
      <c r="A76" s="3"/>
      <c r="B76" s="3"/>
      <c r="C76" s="3"/>
    </row>
    <row r="77" spans="1:6" ht="9" customHeight="1" x14ac:dyDescent="0.2">
      <c r="A77" s="3"/>
      <c r="B77" s="3"/>
      <c r="C77" s="3"/>
    </row>
    <row r="78" spans="1:6" ht="9" customHeight="1" x14ac:dyDescent="0.2">
      <c r="A78" s="3"/>
      <c r="B78" s="3"/>
      <c r="C78" s="3"/>
    </row>
    <row r="79" spans="1:6" ht="9" customHeight="1" x14ac:dyDescent="0.2">
      <c r="A79" s="3"/>
      <c r="B79" s="3"/>
      <c r="C79" s="3"/>
    </row>
    <row r="80" spans="1:6" ht="9" customHeight="1" x14ac:dyDescent="0.2">
      <c r="A80" s="3"/>
      <c r="B80" s="3"/>
      <c r="C80" s="3"/>
    </row>
    <row r="81" spans="1:3" ht="9" customHeight="1" x14ac:dyDescent="0.2">
      <c r="A81" s="3"/>
      <c r="B81" s="3"/>
      <c r="C81" s="3"/>
    </row>
    <row r="82" spans="1:3" ht="9" customHeight="1" x14ac:dyDescent="0.2">
      <c r="A82" s="3"/>
      <c r="B82" s="3"/>
      <c r="C82" s="3"/>
    </row>
  </sheetData>
  <mergeCells count="2">
    <mergeCell ref="A4:C4"/>
    <mergeCell ref="I4:J4"/>
  </mergeCells>
  <phoneticPr fontId="0" type="noConversion"/>
  <pageMargins left="1.5354330708661419" right="1.5354330708661419" top="0.98425196850393704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Company>HCD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 de Nogoyá</dc:creator>
  <cp:lastModifiedBy>Usuario</cp:lastModifiedBy>
  <cp:lastPrinted>2019-11-12T15:44:20Z</cp:lastPrinted>
  <dcterms:created xsi:type="dcterms:W3CDTF">2003-10-09T15:07:54Z</dcterms:created>
  <dcterms:modified xsi:type="dcterms:W3CDTF">2020-02-10T11:08:36Z</dcterms:modified>
</cp:coreProperties>
</file>